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0" i="1" l="1"/>
  <c r="G110" i="1"/>
  <c r="F110" i="1"/>
  <c r="F113" i="1" s="1"/>
  <c r="H99" i="1"/>
  <c r="F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79" i="1"/>
  <c r="H78" i="1"/>
  <c r="H77" i="1"/>
  <c r="H76" i="1"/>
  <c r="H75" i="1"/>
  <c r="H74" i="1"/>
  <c r="H73" i="1"/>
  <c r="H72" i="1"/>
  <c r="H71" i="1"/>
  <c r="H70" i="1"/>
  <c r="H69" i="1"/>
  <c r="H68" i="1" s="1"/>
  <c r="H67" i="1"/>
  <c r="H66" i="1"/>
  <c r="H65" i="1"/>
  <c r="H64" i="1"/>
  <c r="H63" i="1"/>
  <c r="H62" i="1"/>
  <c r="H61" i="1"/>
  <c r="H60" i="1"/>
  <c r="H59" i="1"/>
  <c r="H58" i="1"/>
  <c r="H57" i="1"/>
  <c r="H56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 s="1"/>
  <c r="G31" i="1"/>
  <c r="F31" i="1"/>
  <c r="H30" i="1"/>
  <c r="H29" i="1"/>
  <c r="H28" i="1"/>
  <c r="H27" i="1"/>
  <c r="H26" i="1"/>
  <c r="H25" i="1"/>
  <c r="H24" i="1"/>
  <c r="H23" i="1"/>
  <c r="H18" i="1" s="1"/>
  <c r="H22" i="1"/>
  <c r="H21" i="1"/>
  <c r="H20" i="1"/>
  <c r="H19" i="1"/>
  <c r="G18" i="1"/>
  <c r="G97" i="1" s="1"/>
  <c r="G113" i="1" s="1"/>
  <c r="F18" i="1"/>
  <c r="H17" i="1"/>
  <c r="H16" i="1"/>
  <c r="H15" i="1"/>
  <c r="H14" i="1"/>
  <c r="H13" i="1"/>
  <c r="H12" i="1" s="1"/>
  <c r="G12" i="1"/>
  <c r="F12" i="1"/>
  <c r="H97" i="1" l="1"/>
  <c r="H113" i="1" s="1"/>
</calcChain>
</file>

<file path=xl/sharedStrings.xml><?xml version="1.0" encoding="utf-8"?>
<sst xmlns="http://schemas.openxmlformats.org/spreadsheetml/2006/main" count="128" uniqueCount="122">
  <si>
    <t xml:space="preserve"> </t>
  </si>
  <si>
    <t>DIRECCION GENERAL DE EMBELLECIMIENTO</t>
  </si>
  <si>
    <t>EJECUCION DE GASTOS Y APLICACIONES FINANCIERAS/2024</t>
  </si>
  <si>
    <t>2-</t>
  </si>
  <si>
    <t xml:space="preserve">GASTOS </t>
  </si>
  <si>
    <t>ENERO</t>
  </si>
  <si>
    <t>FEBRERO</t>
  </si>
  <si>
    <t>TOTAL</t>
  </si>
  <si>
    <t>2.1-</t>
  </si>
  <si>
    <t>REMUNERACIONES Y CONTRIBUCIONES</t>
  </si>
  <si>
    <t>2.1.1 - REMUNERACIONES</t>
  </si>
  <si>
    <t>2.1.2 - SOBRESUELDOS</t>
  </si>
  <si>
    <r>
      <rPr>
        <sz val="8"/>
        <rFont val="Calibri"/>
        <family val="2"/>
      </rPr>
      <t>2.1.3 - DIETAS Y GASTOS DE
REPRESENTACIÓN</t>
    </r>
  </si>
  <si>
    <r>
      <rPr>
        <sz val="8"/>
        <rFont val="Calibri"/>
        <family val="2"/>
      </rPr>
      <t>2.1.4 - GRATIFICACIONES Y
BONIFICACIONES</t>
    </r>
  </si>
  <si>
    <r>
      <rPr>
        <sz val="8"/>
        <rFont val="Calibri"/>
        <family val="2"/>
      </rPr>
      <t>2.1.5 - CONTRIBUCIONES A LA SEGURIDAD
SOCIAL</t>
    </r>
  </si>
  <si>
    <t>2.2-</t>
  </si>
  <si>
    <t>CONTRATACIÓN DE SERVICIOS</t>
  </si>
  <si>
    <t>2.2.1 - SERVICIOS BÁSICOS</t>
  </si>
  <si>
    <t>2.2.2 - PUBLICIDAD, IMPRESIÓN Y ENCUADERNACION</t>
  </si>
  <si>
    <t>2.2.3 - VIÁTICOS</t>
  </si>
  <si>
    <t>2.2.4 - TRANSPORTE Y ALMACENAJE</t>
  </si>
  <si>
    <t>2.2.5 - ALQUILERES Y RENTAS</t>
  </si>
  <si>
    <t>2.2.6 - SEGUROS</t>
  </si>
  <si>
    <t xml:space="preserve">2.2.6.3- SERVICIO DE ALIMENTACION </t>
  </si>
  <si>
    <t xml:space="preserve">2.2.7 - SERVICIOS DE CONSERVACIÓN, REPARACIONES </t>
  </si>
  <si>
    <t xml:space="preserve"> MENORES E INSTALACIONES TEMPORALES</t>
  </si>
  <si>
    <t xml:space="preserve">2.2.8 - OTROS SERVICIOS NO INCLUIDOS EN CONCEPTOS </t>
  </si>
  <si>
    <t>ANTERIORES</t>
  </si>
  <si>
    <r>
      <rPr>
        <sz val="8"/>
        <rFont val="Calibri"/>
        <family val="2"/>
      </rPr>
      <t>2.2.9 - OTRAS CONTRATACIONES DE
SERVICIOS</t>
    </r>
  </si>
  <si>
    <t xml:space="preserve">2.3 - </t>
  </si>
  <si>
    <t>MATERIALES Y SUMINISTROS</t>
  </si>
  <si>
    <r>
      <rPr>
        <sz val="8"/>
        <rFont val="Calibri"/>
        <family val="2"/>
      </rPr>
      <t>2.3.1 - ALIMENTOS Y PRODUCTOS
AGROFORESTALES</t>
    </r>
  </si>
  <si>
    <t>2.3.2 - TEXTILES Y VESTUARIOS</t>
  </si>
  <si>
    <r>
      <rPr>
        <sz val="8"/>
        <rFont val="Calibri"/>
        <family val="2"/>
      </rPr>
      <t>2.3.3 - PRODUCTOS DE PAPEL, CARTÓN E
IMPRESOS</t>
    </r>
  </si>
  <si>
    <t>2.3.4 - PRODUCTOS FARMACÉUTICOS</t>
  </si>
  <si>
    <r>
      <rPr>
        <sz val="8"/>
        <rFont val="Calibri"/>
        <family val="2"/>
      </rPr>
      <t>2.3.5 - PRODUCTOS DE CUERO, CAUCHO Y
PLÁSTICO</t>
    </r>
  </si>
  <si>
    <r>
      <rPr>
        <sz val="8"/>
        <rFont val="Calibri"/>
        <family val="2"/>
      </rPr>
      <t>2.3.6 - PRODUCTOS DE MINERALES,
METÁLICOS Y NO METÁLICOS</t>
    </r>
  </si>
  <si>
    <t>2.3.7 - COMBUSTIBLES, LUBRICANTES, PROD. QUÍM. CONEXOS</t>
  </si>
  <si>
    <t xml:space="preserve">2.3.8 - GASTOS QUE SE ASIGNARÁN DURANTE EL </t>
  </si>
  <si>
    <t>EJERCICIO (ART. 32 Y 33 LEY 423-06)</t>
  </si>
  <si>
    <t>2.3.9 - PRODUCTOS Y ÚTILES VARIOS</t>
  </si>
  <si>
    <t xml:space="preserve">2.4 - </t>
  </si>
  <si>
    <t>TRANSFERENCIAS CORRIENTES</t>
  </si>
  <si>
    <t>2.4.1 - TRANSFERENCIAS CORRIENTES AL SECTOR PRIVADO</t>
  </si>
  <si>
    <t xml:space="preserve">2.4.2 - TRANSFERENCIAS CORRIENTES AL GOBIERNO GENERAL </t>
  </si>
  <si>
    <t>NACIONAL</t>
  </si>
  <si>
    <t xml:space="preserve">2.4.3 - TRANSFERENCIAS CORRIENTES A GOBIERNOS GENERALES </t>
  </si>
  <si>
    <t>LOCALES</t>
  </si>
  <si>
    <t>2.4.4 - TRANSFERENCIAS CORRIENTES A EMPRESAS PÚBLICAS NO</t>
  </si>
  <si>
    <t>FINANCIERAS</t>
  </si>
  <si>
    <t xml:space="preserve">2.4.5 - TRANSFERENCIAS CORRIENTES A INSTITUCIONES PÚBLICAS </t>
  </si>
  <si>
    <t>2.4.7- TRANSFERENCIAS CORRIENTE AL SECTOR EXTERNO</t>
  </si>
  <si>
    <t>2.4.9- TRANSPARENCIA CORRIENTE A OTRAS INSTITUCIONES</t>
  </si>
  <si>
    <t>PUBLICAS</t>
  </si>
  <si>
    <t>2.5-</t>
  </si>
  <si>
    <t>TRANSFERENCIAS DE CAPITAL</t>
  </si>
  <si>
    <t>2.5.1- TRANSFERENCIAS DE CAPITAL AL SECTOR PRIVADO</t>
  </si>
  <si>
    <t>2.5.2- TRANSFERENCIAS DE CAPITAL  AL GOBIERNO GENERAL</t>
  </si>
  <si>
    <t xml:space="preserve">2.5.3- TRANSFERENCIAS DE CAPITAL A GOBIERNO GENERALES </t>
  </si>
  <si>
    <t xml:space="preserve">2.5.4- TRANSFERENCIAS DE CAPITAL A EMPRESAS PUBLICAS NO </t>
  </si>
  <si>
    <t>2.5.5- TRANSFERENCIAS DE CAPITAL A INSTITUCIONES PUBLICAS</t>
  </si>
  <si>
    <t>2.5.6- TRANSFERENCIAS DE CAPITAL AL SECTOR EXTERNO</t>
  </si>
  <si>
    <t xml:space="preserve">2.5.9- TRANSFERENCIAS DE CAPITAL A OTRAS INSTITUCIONES </t>
  </si>
  <si>
    <t>2.6-</t>
  </si>
  <si>
    <t>BIENES MUEBLES, INMUEBLES E INTANGIBLES</t>
  </si>
  <si>
    <t>2.6.1- MOBILIARIO Y EQUIPO</t>
  </si>
  <si>
    <t>2.6.2- MOBILIARIO Y EQUIPO EDUCACIONAL Y RECREATIVO</t>
  </si>
  <si>
    <t>2.6.3- EQUIPO E INSTRUMENTAL, CIENTIFICO Y LABORATORIO</t>
  </si>
  <si>
    <t>2.6.4- VEHICULOS Y EQUIPO DE TRASNPORTE, TRACCION</t>
  </si>
  <si>
    <t>Y ELEVACION</t>
  </si>
  <si>
    <t>2.6.5- MAQUINARIA, OTROS EQUIPOS Y HERRAMIENTAS</t>
  </si>
  <si>
    <t xml:space="preserve">2.6.6- EQUIPOS DE DEFENSA Y SEGURIDAD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</si>
  <si>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2.6.7- ACTIVOS BIOLOGICOS CULTIVABLES</t>
  </si>
  <si>
    <t xml:space="preserve">2.6.8- BIENES INTANGIBLES </t>
  </si>
  <si>
    <t>2.6.9- EDIFICIOS, ESTRUCTURAS, TIERRAS, TERRENOS Y OBJETOS</t>
  </si>
  <si>
    <t>DE VALOR</t>
  </si>
  <si>
    <t>2.7-</t>
  </si>
  <si>
    <t>OBRAS</t>
  </si>
  <si>
    <t>2.7.1- OBRAS EN EDIFICACIONES</t>
  </si>
  <si>
    <t>2.7.2- INFRAESTRUCCTURA</t>
  </si>
  <si>
    <t>2.7.3- CONSTRUCCION EN BIENES CONCESIONADOS</t>
  </si>
  <si>
    <t>2.7.4- GASTOS QUE SE ASIGNARAN DURANTE EL EJERCICIO PARA</t>
  </si>
  <si>
    <t>INVERSION (ART.32 Y 33 LEY 423-06)</t>
  </si>
  <si>
    <t>2.8-</t>
  </si>
  <si>
    <t>ADQUISICION DE ACTIVOS FINANCIEROS CON FINES</t>
  </si>
  <si>
    <t>DE POLITICA</t>
  </si>
  <si>
    <t>2.8.1- CONCESION DE PRESTAMOS</t>
  </si>
  <si>
    <t>2.8.2- ADQUICISION DE TITULOS VALORES REPRESENTATIVOS</t>
  </si>
  <si>
    <t xml:space="preserve">DE DEUDAS </t>
  </si>
  <si>
    <t>2.9-</t>
  </si>
  <si>
    <t>GASTOS FINANCIEROS</t>
  </si>
  <si>
    <t>2.9.1- INTERESES DE LA DEUDA PUBLICA INTERNA</t>
  </si>
  <si>
    <t>2.9.2- INTERESES DE LA DEUDA PUBLICA EXTERNA</t>
  </si>
  <si>
    <t>2.9.3- INTERES DE LA DEUDA COMERCIAL</t>
  </si>
  <si>
    <t xml:space="preserve">2.9.4- COMICIONES Y OTROS GASTOS BANCARIOS DE </t>
  </si>
  <si>
    <t>LA DEUDA PUBLICA</t>
  </si>
  <si>
    <t>TOTAL GASTOS</t>
  </si>
  <si>
    <t>MENOS: REINTEGRO POR LIB-52-1 NULO; CUENTA 2.2.5.4.01</t>
  </si>
  <si>
    <t>4-</t>
  </si>
  <si>
    <t xml:space="preserve">APLICACIONES FINANCIERAS </t>
  </si>
  <si>
    <t>4.1-</t>
  </si>
  <si>
    <t>INCREMENTO DE ACTIVOS FINANCIEROS</t>
  </si>
  <si>
    <t>4.1.1- INCREMENTOS DE ACTIVOS FINANCIEROS CORRIENTES</t>
  </si>
  <si>
    <t xml:space="preserve">  </t>
  </si>
  <si>
    <t>4.1.2- INCREMENTO DE ACTIVOS FINANCEIROS NO CORRIENTES</t>
  </si>
  <si>
    <t>4.2-</t>
  </si>
  <si>
    <t>DISMINUCION DE PASIVOS</t>
  </si>
  <si>
    <t>4.2.1- DISMUNUCION DE PASIVOS CORRIENTES</t>
  </si>
  <si>
    <t xml:space="preserve">4.2.2- DISMINUCION DE PASIVOS NO CORRIENTES </t>
  </si>
  <si>
    <t>4.3-</t>
  </si>
  <si>
    <t>DISMINUCION DE FONDOS DE TERCEROS</t>
  </si>
  <si>
    <t xml:space="preserve">4.3.5- DISMINUCION DE DEPOSITOS FONDOS </t>
  </si>
  <si>
    <t>DE TERCEROS</t>
  </si>
  <si>
    <t>TOTAL APLICACIONES FINANCIERAS</t>
  </si>
  <si>
    <t>TOTAL GASTOS Y APLICACIONES FINANCIERAS</t>
  </si>
  <si>
    <t xml:space="preserve">          </t>
  </si>
  <si>
    <t xml:space="preserve">REVISADO POR </t>
  </si>
  <si>
    <t xml:space="preserve"> AUTORIZADO</t>
  </si>
  <si>
    <t xml:space="preserve">      LIC. IRIANA NICOL JIMENEZ G.</t>
  </si>
  <si>
    <t xml:space="preserve">LIC. HELEN D. MEDINA GARCIA     </t>
  </si>
  <si>
    <t>Enc. De Contabilidad</t>
  </si>
  <si>
    <t xml:space="preserve">          Sub-Directora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</si>
</sst>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name val="Calibri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  <scheme val="minor"/>
    </font>
    <font>
      <b/>
      <u/>
      <sz val="8"/>
      <name val="Arial"/>
      <family val="2"/>
    </font>
    <font>
      <u/>
      <sz val="8"/>
      <name val="Arial"/>
      <family val="2"/>
    </font>
    <font>
      <b/>
      <u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2" fillId="0" borderId="2" xfId="0" applyNumberFormat="1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4" fontId="2" fillId="0" borderId="6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/>
    </xf>
    <xf numFmtId="0" fontId="4" fillId="0" borderId="0" xfId="0" applyFont="1" applyBorder="1" applyAlignment="1"/>
    <xf numFmtId="4" fontId="2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/>
    <xf numFmtId="4" fontId="4" fillId="0" borderId="0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7" fillId="0" borderId="0" xfId="0" applyFont="1" applyFill="1" applyBorder="1" applyAlignment="1"/>
    <xf numFmtId="0" fontId="1" fillId="0" borderId="0" xfId="0" applyFont="1" applyBorder="1" applyAlignment="1">
      <alignment horizontal="right"/>
    </xf>
    <xf numFmtId="0" fontId="5" fillId="0" borderId="0" xfId="0" applyFont="1" applyBorder="1"/>
    <xf numFmtId="0" fontId="6" fillId="0" borderId="0" xfId="0" applyFont="1" applyFill="1" applyBorder="1" applyAlignment="1">
      <alignment vertical="top"/>
    </xf>
    <xf numFmtId="0" fontId="2" fillId="0" borderId="0" xfId="0" applyFont="1" applyBorder="1" applyAlignment="1"/>
    <xf numFmtId="0" fontId="5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49" fontId="4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49" fontId="7" fillId="0" borderId="0" xfId="0" applyNumberFormat="1" applyFont="1" applyBorder="1" applyAlignment="1">
      <alignment horizontal="right"/>
    </xf>
    <xf numFmtId="0" fontId="7" fillId="0" borderId="0" xfId="0" applyFont="1" applyBorder="1" applyAlignment="1"/>
    <xf numFmtId="49" fontId="5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4" fontId="8" fillId="0" borderId="0" xfId="0" applyNumberFormat="1" applyFont="1" applyBorder="1" applyAlignment="1">
      <alignment horizontal="right"/>
    </xf>
    <xf numFmtId="4" fontId="1" fillId="0" borderId="0" xfId="0" applyNumberFormat="1" applyFont="1"/>
    <xf numFmtId="0" fontId="7" fillId="0" borderId="0" xfId="0" applyFont="1" applyFill="1" applyBorder="1"/>
    <xf numFmtId="0" fontId="5" fillId="0" borderId="0" xfId="0" applyFont="1" applyFill="1" applyBorder="1"/>
    <xf numFmtId="4" fontId="9" fillId="0" borderId="0" xfId="0" applyNumberFormat="1" applyFont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/>
    <xf numFmtId="0" fontId="1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5" fillId="0" borderId="0" xfId="0" applyFont="1" applyFill="1" applyBorder="1" applyAlignment="1">
      <alignment vertical="top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981075</xdr:colOff>
      <xdr:row>7</xdr:row>
      <xdr:rowOff>76199</xdr:rowOff>
    </xdr:from>
    <xdr:ext cx="849637" cy="409575"/>
    <xdr:pic>
      <xdr:nvPicPr>
        <xdr:cNvPr id="2" name="Picture 4" descr="Image result for logo de obras publicas">
          <a:extLst>
            <a:ext uri="{FF2B5EF4-FFF2-40B4-BE49-F238E27FC236}">
              <a16:creationId xmlns:a16="http://schemas.microsoft.com/office/drawing/2014/main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1409699"/>
          <a:ext cx="849637" cy="4095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</xdr:colOff>
      <xdr:row>6</xdr:row>
      <xdr:rowOff>95250</xdr:rowOff>
    </xdr:from>
    <xdr:ext cx="762066" cy="518205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700" y="1238250"/>
          <a:ext cx="762066" cy="5182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121"/>
  <sheetViews>
    <sheetView tabSelected="1" workbookViewId="0">
      <selection activeCell="E8" sqref="E8"/>
    </sheetView>
  </sheetViews>
  <sheetFormatPr baseColWidth="10" defaultColWidth="9.140625" defaultRowHeight="15" x14ac:dyDescent="0.25"/>
  <cols>
    <col min="5" max="5" width="16.140625" customWidth="1"/>
    <col min="6" max="6" width="16.85546875" customWidth="1"/>
    <col min="7" max="7" width="13.85546875" customWidth="1"/>
    <col min="8" max="8" width="15.28515625" customWidth="1"/>
  </cols>
  <sheetData>
    <row r="6" spans="1:8" x14ac:dyDescent="0.25">
      <c r="C6" t="s">
        <v>0</v>
      </c>
    </row>
    <row r="8" spans="1:8" x14ac:dyDescent="0.25">
      <c r="A8" s="1"/>
      <c r="B8" s="1"/>
      <c r="C8" s="1"/>
      <c r="D8" s="1"/>
      <c r="E8" s="1"/>
      <c r="F8" s="1"/>
      <c r="G8" s="1"/>
    </row>
    <row r="9" spans="1:8" x14ac:dyDescent="0.25">
      <c r="A9" s="46" t="s">
        <v>1</v>
      </c>
      <c r="B9" s="46"/>
      <c r="C9" s="46"/>
      <c r="D9" s="46"/>
      <c r="E9" s="46"/>
      <c r="F9" s="46"/>
      <c r="G9" s="46"/>
    </row>
    <row r="10" spans="1:8" x14ac:dyDescent="0.25">
      <c r="A10" s="47" t="s">
        <v>2</v>
      </c>
      <c r="B10" s="47"/>
      <c r="C10" s="47"/>
      <c r="D10" s="47"/>
      <c r="E10" s="47"/>
      <c r="F10" s="47"/>
      <c r="G10" s="47"/>
    </row>
    <row r="11" spans="1:8" x14ac:dyDescent="0.25">
      <c r="A11" s="2" t="s">
        <v>3</v>
      </c>
      <c r="B11" s="3" t="s">
        <v>4</v>
      </c>
      <c r="C11" s="4"/>
      <c r="D11" s="4"/>
      <c r="E11" s="5"/>
      <c r="F11" s="6" t="s">
        <v>5</v>
      </c>
      <c r="G11" s="7" t="s">
        <v>6</v>
      </c>
      <c r="H11" s="8" t="s">
        <v>7</v>
      </c>
    </row>
    <row r="12" spans="1:8" x14ac:dyDescent="0.25">
      <c r="A12" s="9" t="s">
        <v>8</v>
      </c>
      <c r="B12" s="10" t="s">
        <v>9</v>
      </c>
      <c r="C12" s="10"/>
      <c r="D12" s="11"/>
      <c r="E12" s="11"/>
      <c r="F12" s="12">
        <f>SUM(F13:F17)</f>
        <v>18624615.859999999</v>
      </c>
      <c r="G12" s="12">
        <f>SUM(G13:G17)</f>
        <v>18894805.859999999</v>
      </c>
      <c r="H12" s="12">
        <f>+H13+H14+H16+H15+H17</f>
        <v>37519421.719999999</v>
      </c>
    </row>
    <row r="13" spans="1:8" x14ac:dyDescent="0.25">
      <c r="A13" s="13"/>
      <c r="B13" s="14" t="s">
        <v>10</v>
      </c>
      <c r="C13" s="15"/>
      <c r="D13" s="15"/>
      <c r="E13" s="11"/>
      <c r="F13" s="16">
        <v>15899530.83</v>
      </c>
      <c r="G13" s="16">
        <v>16139904.73</v>
      </c>
      <c r="H13" s="16">
        <f>SUM(F13:G13)</f>
        <v>32039435.560000002</v>
      </c>
    </row>
    <row r="14" spans="1:8" x14ac:dyDescent="0.25">
      <c r="A14" s="13"/>
      <c r="B14" s="14" t="s">
        <v>11</v>
      </c>
      <c r="C14" s="15"/>
      <c r="D14" s="15"/>
      <c r="E14" s="11"/>
      <c r="F14" s="16">
        <v>280000</v>
      </c>
      <c r="G14" s="16">
        <v>280000</v>
      </c>
      <c r="H14" s="16">
        <f t="shared" ref="H14:H22" si="0">SUM(F14:G14)</f>
        <v>560000</v>
      </c>
    </row>
    <row r="15" spans="1:8" x14ac:dyDescent="0.25">
      <c r="A15" s="13"/>
      <c r="B15" s="17" t="s">
        <v>12</v>
      </c>
      <c r="C15" s="18"/>
      <c r="D15" s="18"/>
      <c r="E15" s="11"/>
      <c r="F15" s="16">
        <v>0</v>
      </c>
      <c r="G15" s="16">
        <v>0</v>
      </c>
      <c r="H15" s="16">
        <f t="shared" si="0"/>
        <v>0</v>
      </c>
    </row>
    <row r="16" spans="1:8" x14ac:dyDescent="0.25">
      <c r="A16" s="13"/>
      <c r="B16" s="17" t="s">
        <v>13</v>
      </c>
      <c r="C16" s="18"/>
      <c r="D16" s="18"/>
      <c r="E16" s="11"/>
      <c r="F16" s="16">
        <v>0</v>
      </c>
      <c r="G16" s="16">
        <v>0</v>
      </c>
      <c r="H16" s="16">
        <f>SUM(F16:G16)</f>
        <v>0</v>
      </c>
    </row>
    <row r="17" spans="1:8" x14ac:dyDescent="0.25">
      <c r="A17" s="13"/>
      <c r="B17" s="19" t="s">
        <v>14</v>
      </c>
      <c r="C17" s="19"/>
      <c r="D17" s="19"/>
      <c r="E17" s="11"/>
      <c r="F17" s="16">
        <v>2445085.0299999998</v>
      </c>
      <c r="G17" s="16">
        <v>2474901.13</v>
      </c>
      <c r="H17" s="16">
        <f>SUM(F17:G17)</f>
        <v>4919986.16</v>
      </c>
    </row>
    <row r="18" spans="1:8" x14ac:dyDescent="0.25">
      <c r="A18" s="9" t="s">
        <v>15</v>
      </c>
      <c r="B18" s="20" t="s">
        <v>16</v>
      </c>
      <c r="C18" s="15"/>
      <c r="D18" s="11"/>
      <c r="E18" s="11"/>
      <c r="F18" s="12">
        <f>+F20+F22+F23+F24+F19</f>
        <v>741387.33000000007</v>
      </c>
      <c r="G18" s="12">
        <f>+G20+G22+G23+G24+G19+G30</f>
        <v>4823459.1399999997</v>
      </c>
      <c r="H18" s="12">
        <f>SUM(H19:H30)</f>
        <v>5564846.4699999997</v>
      </c>
    </row>
    <row r="19" spans="1:8" x14ac:dyDescent="0.25">
      <c r="A19" s="13"/>
      <c r="B19" s="14" t="s">
        <v>17</v>
      </c>
      <c r="C19" s="15"/>
      <c r="D19" s="15"/>
      <c r="E19" s="11"/>
      <c r="F19" s="16">
        <v>164489.32</v>
      </c>
      <c r="G19" s="16">
        <v>506422.8</v>
      </c>
      <c r="H19" s="16">
        <f>SUM(F19:G19)</f>
        <v>670912.12</v>
      </c>
    </row>
    <row r="20" spans="1:8" x14ac:dyDescent="0.25">
      <c r="A20" s="21"/>
      <c r="B20" s="22" t="s">
        <v>18</v>
      </c>
      <c r="C20" s="19"/>
      <c r="D20" s="19"/>
      <c r="E20" s="11"/>
      <c r="F20" s="16">
        <v>0</v>
      </c>
      <c r="G20" s="16">
        <v>0</v>
      </c>
      <c r="H20" s="16">
        <f t="shared" si="0"/>
        <v>0</v>
      </c>
    </row>
    <row r="21" spans="1:8" x14ac:dyDescent="0.25">
      <c r="A21" s="13"/>
      <c r="B21" s="14" t="s">
        <v>19</v>
      </c>
      <c r="C21" s="15"/>
      <c r="D21" s="15"/>
      <c r="E21" s="11"/>
      <c r="F21" s="16">
        <v>0</v>
      </c>
      <c r="G21" s="16">
        <v>0</v>
      </c>
      <c r="H21" s="16">
        <f t="shared" si="0"/>
        <v>0</v>
      </c>
    </row>
    <row r="22" spans="1:8" x14ac:dyDescent="0.25">
      <c r="A22" s="13"/>
      <c r="B22" s="23" t="s">
        <v>20</v>
      </c>
      <c r="C22" s="23"/>
      <c r="D22" s="23"/>
      <c r="E22" s="11"/>
      <c r="F22" s="16">
        <v>0</v>
      </c>
      <c r="G22" s="16">
        <v>0</v>
      </c>
      <c r="H22" s="16">
        <f t="shared" si="0"/>
        <v>0</v>
      </c>
    </row>
    <row r="23" spans="1:8" x14ac:dyDescent="0.25">
      <c r="A23" s="13"/>
      <c r="B23" s="14" t="s">
        <v>21</v>
      </c>
      <c r="C23" s="15"/>
      <c r="D23" s="15"/>
      <c r="E23" s="24"/>
      <c r="F23" s="16">
        <v>450000.01</v>
      </c>
      <c r="G23" s="16">
        <v>1935766.16</v>
      </c>
      <c r="H23" s="16">
        <f>SUM(F23:G23)</f>
        <v>2385766.17</v>
      </c>
    </row>
    <row r="24" spans="1:8" x14ac:dyDescent="0.25">
      <c r="A24" s="13"/>
      <c r="B24" s="14" t="s">
        <v>22</v>
      </c>
      <c r="C24" s="15"/>
      <c r="D24" s="15"/>
      <c r="E24" s="11"/>
      <c r="F24" s="16">
        <v>126898</v>
      </c>
      <c r="G24" s="16">
        <v>1973143.58</v>
      </c>
      <c r="H24" s="16">
        <f>SUM(F24:G24)</f>
        <v>2100041.58</v>
      </c>
    </row>
    <row r="25" spans="1:8" x14ac:dyDescent="0.25">
      <c r="A25" s="13"/>
      <c r="B25" s="14" t="s">
        <v>23</v>
      </c>
      <c r="C25" s="15"/>
      <c r="D25" s="15"/>
      <c r="E25" s="11"/>
      <c r="F25" s="16">
        <v>0</v>
      </c>
      <c r="G25" s="16">
        <v>0</v>
      </c>
      <c r="H25" s="16">
        <f t="shared" ref="H25:H29" si="1">SUM(F25:G25)</f>
        <v>0</v>
      </c>
    </row>
    <row r="26" spans="1:8" x14ac:dyDescent="0.25">
      <c r="A26" s="13"/>
      <c r="B26" s="22" t="s">
        <v>24</v>
      </c>
      <c r="C26" s="15"/>
      <c r="D26" s="15"/>
      <c r="E26" s="11"/>
      <c r="F26" s="16">
        <v>0</v>
      </c>
      <c r="G26" s="16">
        <v>0</v>
      </c>
      <c r="H26" s="16">
        <f t="shared" si="1"/>
        <v>0</v>
      </c>
    </row>
    <row r="27" spans="1:8" x14ac:dyDescent="0.25">
      <c r="A27" s="13"/>
      <c r="B27" s="19" t="s">
        <v>25</v>
      </c>
      <c r="C27" s="19"/>
      <c r="D27" s="19"/>
      <c r="E27" s="19"/>
      <c r="F27" s="16">
        <v>0</v>
      </c>
      <c r="G27" s="16">
        <v>0</v>
      </c>
      <c r="H27" s="16">
        <f t="shared" si="1"/>
        <v>0</v>
      </c>
    </row>
    <row r="28" spans="1:8" x14ac:dyDescent="0.25">
      <c r="A28" s="13"/>
      <c r="B28" s="22" t="s">
        <v>26</v>
      </c>
      <c r="C28" s="19"/>
      <c r="D28" s="19"/>
      <c r="E28" s="19"/>
      <c r="F28" s="16">
        <v>0</v>
      </c>
      <c r="G28" s="16">
        <v>0</v>
      </c>
      <c r="H28" s="16">
        <f t="shared" si="1"/>
        <v>0</v>
      </c>
    </row>
    <row r="29" spans="1:8" x14ac:dyDescent="0.25">
      <c r="A29" s="13"/>
      <c r="B29" s="22" t="s">
        <v>27</v>
      </c>
      <c r="C29" s="19"/>
      <c r="D29" s="19"/>
      <c r="E29" s="11"/>
      <c r="F29" s="16">
        <v>0</v>
      </c>
      <c r="G29" s="16">
        <v>0</v>
      </c>
      <c r="H29" s="16">
        <f t="shared" si="1"/>
        <v>0</v>
      </c>
    </row>
    <row r="30" spans="1:8" x14ac:dyDescent="0.25">
      <c r="A30" s="13"/>
      <c r="B30" s="19" t="s">
        <v>28</v>
      </c>
      <c r="C30" s="19"/>
      <c r="D30" s="19"/>
      <c r="E30" s="11"/>
      <c r="F30" s="16">
        <v>0</v>
      </c>
      <c r="G30" s="16">
        <v>408126.6</v>
      </c>
      <c r="H30" s="16">
        <f>SUM(F30:G30)</f>
        <v>408126.6</v>
      </c>
    </row>
    <row r="31" spans="1:8" x14ac:dyDescent="0.25">
      <c r="A31" s="9" t="s">
        <v>29</v>
      </c>
      <c r="B31" s="20" t="s">
        <v>30</v>
      </c>
      <c r="C31" s="15"/>
      <c r="D31" s="11"/>
      <c r="E31" s="11"/>
      <c r="F31" s="12">
        <f>+F34+F32+F33+F35+F36+F37+F38</f>
        <v>1449043.16</v>
      </c>
      <c r="G31" s="12">
        <f>+G34+G32+G33+G35+G36+G37+G38</f>
        <v>2048575.51</v>
      </c>
      <c r="H31" s="12">
        <f>SUM(H32:H41)</f>
        <v>3497618.67</v>
      </c>
    </row>
    <row r="32" spans="1:8" x14ac:dyDescent="0.25">
      <c r="A32" s="13"/>
      <c r="B32" s="19" t="s">
        <v>31</v>
      </c>
      <c r="C32" s="19"/>
      <c r="D32" s="19"/>
      <c r="E32" s="11"/>
      <c r="F32" s="16">
        <v>0</v>
      </c>
      <c r="G32" s="16">
        <v>341940.2</v>
      </c>
      <c r="H32" s="16">
        <f>SUM(F32:G32)</f>
        <v>341940.2</v>
      </c>
    </row>
    <row r="33" spans="1:8" x14ac:dyDescent="0.25">
      <c r="A33" s="13"/>
      <c r="B33" s="14" t="s">
        <v>32</v>
      </c>
      <c r="C33" s="15"/>
      <c r="D33" s="15"/>
      <c r="E33" s="11"/>
      <c r="F33" s="16">
        <v>0</v>
      </c>
      <c r="G33" s="16">
        <v>0</v>
      </c>
      <c r="H33" s="16">
        <f t="shared" ref="H33:H38" si="2">SUM(F33:G33)</f>
        <v>0</v>
      </c>
    </row>
    <row r="34" spans="1:8" x14ac:dyDescent="0.25">
      <c r="A34" s="13"/>
      <c r="B34" s="19" t="s">
        <v>33</v>
      </c>
      <c r="C34" s="19"/>
      <c r="D34" s="19"/>
      <c r="E34" s="11"/>
      <c r="F34" s="16">
        <v>0</v>
      </c>
      <c r="G34" s="16">
        <v>0</v>
      </c>
      <c r="H34" s="16">
        <f t="shared" si="2"/>
        <v>0</v>
      </c>
    </row>
    <row r="35" spans="1:8" x14ac:dyDescent="0.25">
      <c r="A35" s="13"/>
      <c r="B35" s="23" t="s">
        <v>34</v>
      </c>
      <c r="C35" s="23"/>
      <c r="D35" s="23"/>
      <c r="E35" s="11"/>
      <c r="F35" s="16">
        <v>0</v>
      </c>
      <c r="G35" s="16">
        <v>0</v>
      </c>
      <c r="H35" s="16">
        <f t="shared" si="2"/>
        <v>0</v>
      </c>
    </row>
    <row r="36" spans="1:8" x14ac:dyDescent="0.25">
      <c r="A36" s="13"/>
      <c r="B36" s="19" t="s">
        <v>35</v>
      </c>
      <c r="C36" s="19"/>
      <c r="D36" s="19"/>
      <c r="E36" s="11"/>
      <c r="F36" s="16">
        <v>0</v>
      </c>
      <c r="G36" s="16">
        <v>0</v>
      </c>
      <c r="H36" s="16">
        <f t="shared" si="2"/>
        <v>0</v>
      </c>
    </row>
    <row r="37" spans="1:8" x14ac:dyDescent="0.25">
      <c r="A37" s="13"/>
      <c r="B37" s="19" t="s">
        <v>36</v>
      </c>
      <c r="C37" s="19"/>
      <c r="D37" s="19"/>
      <c r="E37" s="11"/>
      <c r="F37" s="16">
        <v>0</v>
      </c>
      <c r="G37" s="16">
        <v>0</v>
      </c>
      <c r="H37" s="16">
        <f t="shared" si="2"/>
        <v>0</v>
      </c>
    </row>
    <row r="38" spans="1:8" x14ac:dyDescent="0.25">
      <c r="A38" s="13"/>
      <c r="B38" s="22" t="s">
        <v>37</v>
      </c>
      <c r="C38" s="19"/>
      <c r="D38" s="19"/>
      <c r="E38" s="11"/>
      <c r="F38" s="16">
        <v>1449043.16</v>
      </c>
      <c r="G38" s="16">
        <v>1706635.31</v>
      </c>
      <c r="H38" s="16">
        <f t="shared" si="2"/>
        <v>3155678.4699999997</v>
      </c>
    </row>
    <row r="39" spans="1:8" x14ac:dyDescent="0.25">
      <c r="A39" s="13"/>
      <c r="B39" s="25" t="s">
        <v>38</v>
      </c>
      <c r="C39" s="19"/>
      <c r="D39" s="19"/>
      <c r="E39" s="26"/>
      <c r="F39" s="16">
        <v>0</v>
      </c>
      <c r="G39" s="16">
        <v>0</v>
      </c>
      <c r="H39" s="16">
        <f t="shared" ref="H39:H54" si="3">SUM(F39:F39)</f>
        <v>0</v>
      </c>
    </row>
    <row r="40" spans="1:8" x14ac:dyDescent="0.25">
      <c r="A40" s="13"/>
      <c r="B40" s="25" t="s">
        <v>39</v>
      </c>
      <c r="C40" s="19"/>
      <c r="D40" s="19"/>
      <c r="E40" s="26"/>
      <c r="F40" s="16">
        <v>0</v>
      </c>
      <c r="G40" s="16">
        <v>0</v>
      </c>
      <c r="H40" s="16">
        <f t="shared" si="3"/>
        <v>0</v>
      </c>
    </row>
    <row r="41" spans="1:8" x14ac:dyDescent="0.25">
      <c r="A41" s="13"/>
      <c r="B41" s="23" t="s">
        <v>40</v>
      </c>
      <c r="C41" s="23"/>
      <c r="D41" s="23"/>
      <c r="E41" s="11"/>
      <c r="F41" s="16">
        <v>0</v>
      </c>
      <c r="G41" s="16">
        <v>0</v>
      </c>
      <c r="H41" s="16">
        <f t="shared" si="3"/>
        <v>0</v>
      </c>
    </row>
    <row r="42" spans="1:8" x14ac:dyDescent="0.25">
      <c r="A42" s="9" t="s">
        <v>41</v>
      </c>
      <c r="B42" s="20" t="s">
        <v>42</v>
      </c>
      <c r="C42" s="15"/>
      <c r="D42" s="11"/>
      <c r="E42" s="11"/>
      <c r="F42" s="12">
        <v>0</v>
      </c>
      <c r="G42" s="12">
        <v>0</v>
      </c>
      <c r="H42" s="12">
        <f t="shared" si="3"/>
        <v>0</v>
      </c>
    </row>
    <row r="43" spans="1:8" x14ac:dyDescent="0.25">
      <c r="A43" s="13"/>
      <c r="B43" s="48" t="s">
        <v>43</v>
      </c>
      <c r="C43" s="48"/>
      <c r="D43" s="48"/>
      <c r="E43" s="48"/>
      <c r="F43" s="16">
        <v>0</v>
      </c>
      <c r="G43" s="16">
        <v>0</v>
      </c>
      <c r="H43" s="16">
        <f t="shared" si="3"/>
        <v>0</v>
      </c>
    </row>
    <row r="44" spans="1:8" x14ac:dyDescent="0.25">
      <c r="A44" s="13"/>
      <c r="B44" s="22" t="s">
        <v>44</v>
      </c>
      <c r="C44" s="19"/>
      <c r="D44" s="19"/>
      <c r="E44" s="19"/>
      <c r="F44" s="16">
        <v>0</v>
      </c>
      <c r="G44" s="16">
        <v>0</v>
      </c>
      <c r="H44" s="16">
        <f t="shared" si="3"/>
        <v>0</v>
      </c>
    </row>
    <row r="45" spans="1:8" x14ac:dyDescent="0.25">
      <c r="A45" s="13"/>
      <c r="B45" s="22" t="s">
        <v>45</v>
      </c>
      <c r="C45" s="19"/>
      <c r="D45" s="19"/>
      <c r="E45" s="11"/>
      <c r="F45" s="16">
        <v>0</v>
      </c>
      <c r="G45" s="16">
        <v>0</v>
      </c>
      <c r="H45" s="16">
        <f t="shared" si="3"/>
        <v>0</v>
      </c>
    </row>
    <row r="46" spans="1:8" x14ac:dyDescent="0.25">
      <c r="A46" s="13"/>
      <c r="B46" s="22" t="s">
        <v>46</v>
      </c>
      <c r="C46" s="19"/>
      <c r="D46" s="19"/>
      <c r="E46" s="11"/>
      <c r="F46" s="16">
        <v>0</v>
      </c>
      <c r="G46" s="16">
        <v>0</v>
      </c>
      <c r="H46" s="16">
        <f t="shared" si="3"/>
        <v>0</v>
      </c>
    </row>
    <row r="47" spans="1:8" x14ac:dyDescent="0.25">
      <c r="A47" s="13"/>
      <c r="B47" s="22" t="s">
        <v>47</v>
      </c>
      <c r="C47" s="19"/>
      <c r="D47" s="19"/>
      <c r="E47" s="11"/>
      <c r="F47" s="16">
        <v>0</v>
      </c>
      <c r="G47" s="16">
        <v>0</v>
      </c>
      <c r="H47" s="16">
        <f t="shared" si="3"/>
        <v>0</v>
      </c>
    </row>
    <row r="48" spans="1:8" x14ac:dyDescent="0.25">
      <c r="A48" s="13"/>
      <c r="B48" s="22" t="s">
        <v>48</v>
      </c>
      <c r="C48" s="19"/>
      <c r="D48" s="19"/>
      <c r="E48" s="11"/>
      <c r="F48" s="16">
        <v>0</v>
      </c>
      <c r="G48" s="16">
        <v>0</v>
      </c>
      <c r="H48" s="16">
        <f t="shared" si="3"/>
        <v>0</v>
      </c>
    </row>
    <row r="49" spans="1:8" x14ac:dyDescent="0.25">
      <c r="A49" s="13"/>
      <c r="B49" s="22" t="s">
        <v>49</v>
      </c>
      <c r="C49" s="19"/>
      <c r="D49" s="19"/>
      <c r="E49" s="11"/>
      <c r="F49" s="16">
        <v>0</v>
      </c>
      <c r="G49" s="16">
        <v>0</v>
      </c>
      <c r="H49" s="16">
        <f t="shared" si="3"/>
        <v>0</v>
      </c>
    </row>
    <row r="50" spans="1:8" x14ac:dyDescent="0.25">
      <c r="A50" s="13"/>
      <c r="B50" s="22" t="s">
        <v>50</v>
      </c>
      <c r="C50" s="19"/>
      <c r="D50" s="19"/>
      <c r="E50" s="11"/>
      <c r="F50" s="16">
        <v>0</v>
      </c>
      <c r="G50" s="16">
        <v>0</v>
      </c>
      <c r="H50" s="16">
        <f t="shared" si="3"/>
        <v>0</v>
      </c>
    </row>
    <row r="51" spans="1:8" x14ac:dyDescent="0.25">
      <c r="A51" s="13"/>
      <c r="B51" s="22" t="s">
        <v>49</v>
      </c>
      <c r="C51" s="19"/>
      <c r="D51" s="19"/>
      <c r="E51" s="11"/>
      <c r="F51" s="16">
        <v>0</v>
      </c>
      <c r="G51" s="16">
        <v>0</v>
      </c>
      <c r="H51" s="16">
        <f t="shared" si="3"/>
        <v>0</v>
      </c>
    </row>
    <row r="52" spans="1:8" x14ac:dyDescent="0.25">
      <c r="A52" s="27"/>
      <c r="B52" s="28" t="s">
        <v>51</v>
      </c>
      <c r="C52" s="11"/>
      <c r="D52" s="11"/>
      <c r="E52" s="11"/>
      <c r="F52" s="16">
        <v>0</v>
      </c>
      <c r="G52" s="16">
        <v>0</v>
      </c>
      <c r="H52" s="16">
        <f t="shared" si="3"/>
        <v>0</v>
      </c>
    </row>
    <row r="53" spans="1:8" x14ac:dyDescent="0.25">
      <c r="A53" s="27"/>
      <c r="B53" s="28" t="s">
        <v>52</v>
      </c>
      <c r="C53" s="11"/>
      <c r="D53" s="11"/>
      <c r="E53" s="11"/>
      <c r="F53" s="16">
        <v>0</v>
      </c>
      <c r="G53" s="16">
        <v>0</v>
      </c>
      <c r="H53" s="16">
        <f t="shared" si="3"/>
        <v>0</v>
      </c>
    </row>
    <row r="54" spans="1:8" x14ac:dyDescent="0.25">
      <c r="A54" s="27"/>
      <c r="B54" s="28" t="s">
        <v>53</v>
      </c>
      <c r="C54" s="11"/>
      <c r="D54" s="11"/>
      <c r="E54" s="11"/>
      <c r="F54" s="16">
        <v>0</v>
      </c>
      <c r="G54" s="16">
        <v>0</v>
      </c>
      <c r="H54" s="16">
        <f t="shared" si="3"/>
        <v>0</v>
      </c>
    </row>
    <row r="55" spans="1:8" x14ac:dyDescent="0.25">
      <c r="A55" s="29" t="s">
        <v>54</v>
      </c>
      <c r="B55" s="30" t="s">
        <v>55</v>
      </c>
      <c r="C55" s="28"/>
      <c r="D55" s="28"/>
      <c r="E55" s="28"/>
      <c r="F55" s="12">
        <v>0</v>
      </c>
      <c r="G55" s="12">
        <v>0</v>
      </c>
      <c r="H55" s="12">
        <v>0</v>
      </c>
    </row>
    <row r="56" spans="1:8" x14ac:dyDescent="0.25">
      <c r="A56" s="31"/>
      <c r="B56" s="28" t="s">
        <v>56</v>
      </c>
      <c r="C56" s="28"/>
      <c r="D56" s="28"/>
      <c r="E56" s="28"/>
      <c r="F56" s="16">
        <v>0</v>
      </c>
      <c r="G56" s="16">
        <v>0</v>
      </c>
      <c r="H56" s="16">
        <f t="shared" ref="H56:H67" si="4">SUM(F56:F56)</f>
        <v>0</v>
      </c>
    </row>
    <row r="57" spans="1:8" x14ac:dyDescent="0.25">
      <c r="A57" s="31"/>
      <c r="B57" s="28" t="s">
        <v>57</v>
      </c>
      <c r="C57" s="28"/>
      <c r="D57" s="28"/>
      <c r="E57" s="28"/>
      <c r="F57" s="16">
        <v>0</v>
      </c>
      <c r="G57" s="16">
        <v>0</v>
      </c>
      <c r="H57" s="16">
        <f t="shared" si="4"/>
        <v>0</v>
      </c>
    </row>
    <row r="58" spans="1:8" x14ac:dyDescent="0.25">
      <c r="A58" s="31"/>
      <c r="B58" s="28" t="s">
        <v>45</v>
      </c>
      <c r="C58" s="28"/>
      <c r="D58" s="28"/>
      <c r="E58" s="28"/>
      <c r="F58" s="16">
        <v>0</v>
      </c>
      <c r="G58" s="16">
        <v>0</v>
      </c>
      <c r="H58" s="16">
        <f t="shared" si="4"/>
        <v>0</v>
      </c>
    </row>
    <row r="59" spans="1:8" x14ac:dyDescent="0.25">
      <c r="A59" s="31"/>
      <c r="B59" s="28" t="s">
        <v>58</v>
      </c>
      <c r="C59" s="28"/>
      <c r="D59" s="28"/>
      <c r="E59" s="28"/>
      <c r="F59" s="16">
        <v>0</v>
      </c>
      <c r="G59" s="16">
        <v>0</v>
      </c>
      <c r="H59" s="16">
        <f t="shared" si="4"/>
        <v>0</v>
      </c>
    </row>
    <row r="60" spans="1:8" x14ac:dyDescent="0.25">
      <c r="A60" s="31"/>
      <c r="B60" s="28" t="s">
        <v>47</v>
      </c>
      <c r="C60" s="28"/>
      <c r="D60" s="28"/>
      <c r="E60" s="28"/>
      <c r="F60" s="16">
        <v>0</v>
      </c>
      <c r="G60" s="16">
        <v>0</v>
      </c>
      <c r="H60" s="16">
        <f t="shared" si="4"/>
        <v>0</v>
      </c>
    </row>
    <row r="61" spans="1:8" x14ac:dyDescent="0.25">
      <c r="A61" s="29"/>
      <c r="B61" s="28" t="s">
        <v>59</v>
      </c>
      <c r="C61" s="28"/>
      <c r="D61" s="28"/>
      <c r="E61" s="28"/>
      <c r="F61" s="16">
        <v>0</v>
      </c>
      <c r="G61" s="16">
        <v>0</v>
      </c>
      <c r="H61" s="16">
        <f t="shared" si="4"/>
        <v>0</v>
      </c>
    </row>
    <row r="62" spans="1:8" x14ac:dyDescent="0.25">
      <c r="A62" s="31"/>
      <c r="B62" s="22" t="s">
        <v>49</v>
      </c>
      <c r="C62" s="22"/>
      <c r="D62" s="22"/>
      <c r="E62" s="22"/>
      <c r="F62" s="16">
        <v>0</v>
      </c>
      <c r="G62" s="16">
        <v>0</v>
      </c>
      <c r="H62" s="16">
        <f t="shared" si="4"/>
        <v>0</v>
      </c>
    </row>
    <row r="63" spans="1:8" x14ac:dyDescent="0.25">
      <c r="A63" s="13"/>
      <c r="B63" s="22" t="s">
        <v>60</v>
      </c>
      <c r="C63" s="22"/>
      <c r="D63" s="22"/>
      <c r="E63" s="22"/>
      <c r="F63" s="16">
        <v>0</v>
      </c>
      <c r="G63" s="16">
        <v>0</v>
      </c>
      <c r="H63" s="16">
        <f t="shared" si="4"/>
        <v>0</v>
      </c>
    </row>
    <row r="64" spans="1:8" x14ac:dyDescent="0.25">
      <c r="A64" s="13"/>
      <c r="B64" s="22" t="s">
        <v>49</v>
      </c>
      <c r="C64" s="22"/>
      <c r="D64" s="22"/>
      <c r="E64" s="22"/>
      <c r="F64" s="16">
        <v>0</v>
      </c>
      <c r="G64" s="16">
        <v>0</v>
      </c>
      <c r="H64" s="16">
        <f t="shared" si="4"/>
        <v>0</v>
      </c>
    </row>
    <row r="65" spans="1:8" x14ac:dyDescent="0.25">
      <c r="A65" s="13"/>
      <c r="B65" s="22" t="s">
        <v>61</v>
      </c>
      <c r="C65" s="22"/>
      <c r="D65" s="22"/>
      <c r="E65" s="22"/>
      <c r="F65" s="16">
        <v>0</v>
      </c>
      <c r="G65" s="16">
        <v>0</v>
      </c>
      <c r="H65" s="16">
        <f t="shared" si="4"/>
        <v>0</v>
      </c>
    </row>
    <row r="66" spans="1:8" x14ac:dyDescent="0.25">
      <c r="A66" s="13"/>
      <c r="B66" s="22" t="s">
        <v>62</v>
      </c>
      <c r="C66" s="22"/>
      <c r="D66" s="22"/>
      <c r="E66" s="22"/>
      <c r="F66" s="16">
        <v>0</v>
      </c>
      <c r="G66" s="16">
        <v>0</v>
      </c>
      <c r="H66" s="16">
        <f t="shared" si="4"/>
        <v>0</v>
      </c>
    </row>
    <row r="67" spans="1:8" x14ac:dyDescent="0.25">
      <c r="A67" s="13"/>
      <c r="B67" s="22" t="s">
        <v>53</v>
      </c>
      <c r="C67" s="22"/>
      <c r="D67" s="22"/>
      <c r="E67" s="22"/>
      <c r="F67" s="16">
        <v>0</v>
      </c>
      <c r="G67" s="16">
        <v>0</v>
      </c>
      <c r="H67" s="16">
        <f t="shared" si="4"/>
        <v>0</v>
      </c>
    </row>
    <row r="68" spans="1:8" x14ac:dyDescent="0.25">
      <c r="A68" s="32" t="s">
        <v>63</v>
      </c>
      <c r="B68" s="33" t="s">
        <v>64</v>
      </c>
      <c r="C68" s="22"/>
      <c r="D68" s="22"/>
      <c r="E68" s="22"/>
      <c r="F68" s="12">
        <v>0</v>
      </c>
      <c r="G68" s="12">
        <v>0</v>
      </c>
      <c r="H68" s="12">
        <f>SUM(H69:H78)</f>
        <v>0</v>
      </c>
    </row>
    <row r="69" spans="1:8" x14ac:dyDescent="0.25">
      <c r="A69" s="13"/>
      <c r="B69" s="22" t="s">
        <v>65</v>
      </c>
      <c r="C69" s="22"/>
      <c r="D69" s="22"/>
      <c r="E69" s="22"/>
      <c r="F69" s="16">
        <v>0</v>
      </c>
      <c r="G69" s="16">
        <v>0</v>
      </c>
      <c r="H69" s="16">
        <f t="shared" ref="H69:H79" si="5">SUM(F69:F69)</f>
        <v>0</v>
      </c>
    </row>
    <row r="70" spans="1:8" x14ac:dyDescent="0.25">
      <c r="A70" s="13"/>
      <c r="B70" s="22" t="s">
        <v>66</v>
      </c>
      <c r="C70" s="22"/>
      <c r="D70" s="22"/>
      <c r="E70" s="22"/>
      <c r="F70" s="16">
        <v>0</v>
      </c>
      <c r="G70" s="16">
        <v>0</v>
      </c>
      <c r="H70" s="16">
        <f t="shared" si="5"/>
        <v>0</v>
      </c>
    </row>
    <row r="71" spans="1:8" x14ac:dyDescent="0.25">
      <c r="A71" s="13"/>
      <c r="B71" s="22" t="s">
        <v>67</v>
      </c>
      <c r="C71" s="22"/>
      <c r="D71" s="22"/>
      <c r="E71" s="22"/>
      <c r="F71" s="16">
        <v>0</v>
      </c>
      <c r="G71" s="16">
        <v>0</v>
      </c>
      <c r="H71" s="16">
        <f t="shared" si="5"/>
        <v>0</v>
      </c>
    </row>
    <row r="72" spans="1:8" x14ac:dyDescent="0.25">
      <c r="A72" s="13"/>
      <c r="B72" s="22" t="s">
        <v>68</v>
      </c>
      <c r="C72" s="22"/>
      <c r="D72" s="22"/>
      <c r="E72" s="22"/>
      <c r="F72" s="16">
        <v>0</v>
      </c>
      <c r="G72" s="16">
        <v>0</v>
      </c>
      <c r="H72" s="16">
        <f t="shared" si="5"/>
        <v>0</v>
      </c>
    </row>
    <row r="73" spans="1:8" x14ac:dyDescent="0.25">
      <c r="A73" s="13"/>
      <c r="B73" s="22" t="s">
        <v>69</v>
      </c>
      <c r="C73" s="22"/>
      <c r="D73" s="22"/>
      <c r="E73" s="22"/>
      <c r="F73" s="16">
        <v>0</v>
      </c>
      <c r="G73" s="16">
        <v>0</v>
      </c>
      <c r="H73" s="16">
        <f t="shared" si="5"/>
        <v>0</v>
      </c>
    </row>
    <row r="74" spans="1:8" x14ac:dyDescent="0.25">
      <c r="A74" s="13"/>
      <c r="B74" s="22" t="s">
        <v>70</v>
      </c>
      <c r="C74" s="22"/>
      <c r="D74" s="22"/>
      <c r="E74" s="22"/>
      <c r="F74" s="16">
        <v>0</v>
      </c>
      <c r="G74" s="16">
        <v>0</v>
      </c>
      <c r="H74" s="16">
        <f t="shared" si="5"/>
        <v>0</v>
      </c>
    </row>
    <row r="75" spans="1:8" x14ac:dyDescent="0.25">
      <c r="A75" s="13"/>
      <c r="B75" s="22" t="s">
        <v>71</v>
      </c>
      <c r="C75" s="22"/>
      <c r="D75" s="22"/>
      <c r="E75" s="22"/>
      <c r="F75" s="16">
        <v>0</v>
      </c>
      <c r="G75" s="16">
        <v>0</v>
      </c>
      <c r="H75" s="16">
        <f t="shared" si="5"/>
        <v>0</v>
      </c>
    </row>
    <row r="76" spans="1:8" x14ac:dyDescent="0.25">
      <c r="A76" s="13"/>
      <c r="B76" s="22" t="s">
        <v>72</v>
      </c>
      <c r="C76" s="22"/>
      <c r="D76" s="22"/>
      <c r="E76" s="22"/>
      <c r="F76" s="16">
        <v>0</v>
      </c>
      <c r="G76" s="16">
        <v>0</v>
      </c>
      <c r="H76" s="16">
        <f t="shared" si="5"/>
        <v>0</v>
      </c>
    </row>
    <row r="77" spans="1:8" x14ac:dyDescent="0.25">
      <c r="A77" s="13"/>
      <c r="B77" s="22" t="s">
        <v>73</v>
      </c>
      <c r="C77" s="22"/>
      <c r="D77" s="22"/>
      <c r="E77" s="22"/>
      <c r="F77" s="16">
        <v>0</v>
      </c>
      <c r="G77" s="16">
        <v>0</v>
      </c>
      <c r="H77" s="16">
        <f t="shared" si="5"/>
        <v>0</v>
      </c>
    </row>
    <row r="78" spans="1:8" x14ac:dyDescent="0.25">
      <c r="A78" s="13"/>
      <c r="B78" s="22" t="s">
        <v>74</v>
      </c>
      <c r="C78" s="22"/>
      <c r="D78" s="22"/>
      <c r="E78" s="22"/>
      <c r="F78" s="16">
        <v>0</v>
      </c>
      <c r="G78" s="16">
        <v>0</v>
      </c>
      <c r="H78" s="16">
        <f t="shared" si="5"/>
        <v>0</v>
      </c>
    </row>
    <row r="79" spans="1:8" x14ac:dyDescent="0.25">
      <c r="A79" s="13"/>
      <c r="B79" s="22" t="s">
        <v>75</v>
      </c>
      <c r="C79" s="22"/>
      <c r="D79" s="22"/>
      <c r="E79" s="22"/>
      <c r="F79" s="16">
        <v>0</v>
      </c>
      <c r="G79" s="16">
        <v>0</v>
      </c>
      <c r="H79" s="16">
        <f t="shared" si="5"/>
        <v>0</v>
      </c>
    </row>
    <row r="80" spans="1:8" x14ac:dyDescent="0.25">
      <c r="A80" s="32" t="s">
        <v>76</v>
      </c>
      <c r="B80" s="33" t="s">
        <v>77</v>
      </c>
      <c r="C80" s="22"/>
      <c r="D80" s="22"/>
      <c r="E80" s="22"/>
      <c r="F80" s="12">
        <v>0</v>
      </c>
      <c r="G80" s="12">
        <v>0</v>
      </c>
      <c r="H80" s="12">
        <v>0</v>
      </c>
    </row>
    <row r="81" spans="1:8" x14ac:dyDescent="0.25">
      <c r="A81" s="32"/>
      <c r="B81" s="22" t="s">
        <v>78</v>
      </c>
      <c r="C81" s="22"/>
      <c r="D81" s="22"/>
      <c r="E81" s="22"/>
      <c r="F81" s="16">
        <v>0</v>
      </c>
      <c r="G81" s="16">
        <v>0</v>
      </c>
      <c r="H81" s="16">
        <f t="shared" ref="H81:H96" si="6">SUM(F81:F81)</f>
        <v>0</v>
      </c>
    </row>
    <row r="82" spans="1:8" x14ac:dyDescent="0.25">
      <c r="A82" s="32"/>
      <c r="B82" s="22" t="s">
        <v>79</v>
      </c>
      <c r="C82" s="22"/>
      <c r="D82" s="22"/>
      <c r="E82" s="22"/>
      <c r="F82" s="16">
        <v>0</v>
      </c>
      <c r="G82" s="16">
        <v>0</v>
      </c>
      <c r="H82" s="16">
        <f t="shared" si="6"/>
        <v>0</v>
      </c>
    </row>
    <row r="83" spans="1:8" x14ac:dyDescent="0.25">
      <c r="A83" s="32"/>
      <c r="B83" s="22" t="s">
        <v>80</v>
      </c>
      <c r="C83" s="22"/>
      <c r="D83" s="22"/>
      <c r="E83" s="22"/>
      <c r="F83" s="16">
        <v>0</v>
      </c>
      <c r="G83" s="16">
        <v>0</v>
      </c>
      <c r="H83" s="16">
        <f t="shared" si="6"/>
        <v>0</v>
      </c>
    </row>
    <row r="84" spans="1:8" x14ac:dyDescent="0.25">
      <c r="A84" s="32"/>
      <c r="B84" s="22" t="s">
        <v>81</v>
      </c>
      <c r="C84" s="22"/>
      <c r="D84" s="22"/>
      <c r="E84" s="22"/>
      <c r="F84" s="16">
        <v>0</v>
      </c>
      <c r="G84" s="16">
        <v>0</v>
      </c>
      <c r="H84" s="16">
        <f t="shared" si="6"/>
        <v>0</v>
      </c>
    </row>
    <row r="85" spans="1:8" x14ac:dyDescent="0.25">
      <c r="A85" s="32"/>
      <c r="B85" s="22" t="s">
        <v>82</v>
      </c>
      <c r="C85" s="22"/>
      <c r="D85" s="22"/>
      <c r="E85" s="22"/>
      <c r="F85" s="16">
        <v>0</v>
      </c>
      <c r="G85" s="16">
        <v>0</v>
      </c>
      <c r="H85" s="16">
        <f t="shared" si="6"/>
        <v>0</v>
      </c>
    </row>
    <row r="86" spans="1:8" x14ac:dyDescent="0.25">
      <c r="A86" s="32" t="s">
        <v>83</v>
      </c>
      <c r="B86" s="33" t="s">
        <v>84</v>
      </c>
      <c r="C86" s="22"/>
      <c r="D86" s="22"/>
      <c r="E86" s="22"/>
      <c r="F86" s="12">
        <v>0</v>
      </c>
      <c r="G86" s="12">
        <v>0</v>
      </c>
      <c r="H86" s="16">
        <f t="shared" si="6"/>
        <v>0</v>
      </c>
    </row>
    <row r="87" spans="1:8" x14ac:dyDescent="0.25">
      <c r="A87" s="32"/>
      <c r="B87" s="33" t="s">
        <v>85</v>
      </c>
      <c r="C87" s="22"/>
      <c r="D87" s="22"/>
      <c r="E87" s="22"/>
      <c r="F87" s="16">
        <v>0</v>
      </c>
      <c r="G87" s="16">
        <v>0</v>
      </c>
      <c r="H87" s="16">
        <f t="shared" si="6"/>
        <v>0</v>
      </c>
    </row>
    <row r="88" spans="1:8" x14ac:dyDescent="0.25">
      <c r="A88" s="32"/>
      <c r="B88" s="22" t="s">
        <v>86</v>
      </c>
      <c r="C88" s="22"/>
      <c r="D88" s="22"/>
      <c r="E88" s="22"/>
      <c r="F88" s="16">
        <v>0</v>
      </c>
      <c r="G88" s="16">
        <v>0</v>
      </c>
      <c r="H88" s="16">
        <f t="shared" si="6"/>
        <v>0</v>
      </c>
    </row>
    <row r="89" spans="1:8" x14ac:dyDescent="0.25">
      <c r="A89" s="32"/>
      <c r="B89" s="22" t="s">
        <v>87</v>
      </c>
      <c r="C89" s="22"/>
      <c r="D89" s="22"/>
      <c r="E89" s="22"/>
      <c r="F89" s="16">
        <v>0</v>
      </c>
      <c r="G89" s="16">
        <v>0</v>
      </c>
      <c r="H89" s="16">
        <f t="shared" si="6"/>
        <v>0</v>
      </c>
    </row>
    <row r="90" spans="1:8" x14ac:dyDescent="0.25">
      <c r="A90" s="32"/>
      <c r="B90" s="22" t="s">
        <v>88</v>
      </c>
      <c r="C90" s="22"/>
      <c r="D90" s="22"/>
      <c r="E90" s="22"/>
      <c r="F90" s="16">
        <v>0</v>
      </c>
      <c r="G90" s="16">
        <v>0</v>
      </c>
      <c r="H90" s="16">
        <f t="shared" si="6"/>
        <v>0</v>
      </c>
    </row>
    <row r="91" spans="1:8" x14ac:dyDescent="0.25">
      <c r="A91" s="32" t="s">
        <v>89</v>
      </c>
      <c r="B91" s="33" t="s">
        <v>90</v>
      </c>
      <c r="C91" s="22"/>
      <c r="D91" s="22"/>
      <c r="E91" s="22"/>
      <c r="F91" s="12">
        <v>0</v>
      </c>
      <c r="G91" s="12">
        <v>0</v>
      </c>
      <c r="H91" s="16">
        <f t="shared" si="6"/>
        <v>0</v>
      </c>
    </row>
    <row r="92" spans="1:8" x14ac:dyDescent="0.25">
      <c r="A92" s="32"/>
      <c r="B92" s="22" t="s">
        <v>91</v>
      </c>
      <c r="C92" s="22"/>
      <c r="D92" s="22"/>
      <c r="E92" s="22"/>
      <c r="F92" s="16">
        <v>0</v>
      </c>
      <c r="G92" s="16">
        <v>0</v>
      </c>
      <c r="H92" s="16">
        <f t="shared" si="6"/>
        <v>0</v>
      </c>
    </row>
    <row r="93" spans="1:8" x14ac:dyDescent="0.25">
      <c r="A93" s="32"/>
      <c r="B93" s="22" t="s">
        <v>92</v>
      </c>
      <c r="C93" s="22"/>
      <c r="D93" s="22"/>
      <c r="E93" s="22"/>
      <c r="F93" s="16">
        <v>0</v>
      </c>
      <c r="G93" s="16">
        <v>0</v>
      </c>
      <c r="H93" s="16">
        <f t="shared" si="6"/>
        <v>0</v>
      </c>
    </row>
    <row r="94" spans="1:8" x14ac:dyDescent="0.25">
      <c r="A94" s="32"/>
      <c r="B94" s="22" t="s">
        <v>93</v>
      </c>
      <c r="C94" s="22"/>
      <c r="D94" s="22"/>
      <c r="E94" s="22"/>
      <c r="F94" s="16">
        <v>0</v>
      </c>
      <c r="G94" s="16">
        <v>0</v>
      </c>
      <c r="H94" s="16">
        <f t="shared" si="6"/>
        <v>0</v>
      </c>
    </row>
    <row r="95" spans="1:8" x14ac:dyDescent="0.25">
      <c r="A95" s="32"/>
      <c r="B95" s="22" t="s">
        <v>94</v>
      </c>
      <c r="C95" s="22"/>
      <c r="D95" s="22"/>
      <c r="E95" s="22"/>
      <c r="F95" s="16">
        <v>0</v>
      </c>
      <c r="G95" s="16">
        <v>0</v>
      </c>
      <c r="H95" s="16">
        <f t="shared" si="6"/>
        <v>0</v>
      </c>
    </row>
    <row r="96" spans="1:8" x14ac:dyDescent="0.25">
      <c r="A96" s="13"/>
      <c r="B96" s="22" t="s">
        <v>95</v>
      </c>
      <c r="C96" s="22"/>
      <c r="D96" s="22"/>
      <c r="E96" s="22"/>
      <c r="F96" s="16">
        <v>0</v>
      </c>
      <c r="G96" s="16">
        <v>0</v>
      </c>
      <c r="H96" s="16">
        <f t="shared" si="6"/>
        <v>0</v>
      </c>
    </row>
    <row r="97" spans="1:8" x14ac:dyDescent="0.25">
      <c r="A97" s="13"/>
      <c r="B97" s="33" t="s">
        <v>96</v>
      </c>
      <c r="C97" s="22"/>
      <c r="D97" s="22"/>
      <c r="E97" s="22"/>
      <c r="F97" s="34">
        <f t="shared" ref="F97:G97" si="7">+F31+F12+F18</f>
        <v>20815046.350000001</v>
      </c>
      <c r="G97" s="34">
        <f t="shared" si="7"/>
        <v>25766840.510000002</v>
      </c>
      <c r="H97" s="34">
        <f>+H31+H18+H12+H68</f>
        <v>46581886.859999999</v>
      </c>
    </row>
    <row r="98" spans="1:8" x14ac:dyDescent="0.25">
      <c r="A98" s="13"/>
      <c r="B98" s="33"/>
      <c r="C98" s="22"/>
      <c r="D98" s="22"/>
      <c r="E98" s="22"/>
      <c r="F98" s="16"/>
      <c r="G98" s="16"/>
      <c r="H98" s="16"/>
    </row>
    <row r="99" spans="1:8" x14ac:dyDescent="0.25">
      <c r="A99" s="13"/>
      <c r="B99" s="33" t="s">
        <v>97</v>
      </c>
      <c r="C99" s="22"/>
      <c r="D99" s="22"/>
      <c r="E99" s="22"/>
      <c r="F99" s="16">
        <v>-150000</v>
      </c>
      <c r="G99" s="16"/>
      <c r="H99" s="35">
        <f>+F99</f>
        <v>-150000</v>
      </c>
    </row>
    <row r="100" spans="1:8" x14ac:dyDescent="0.25">
      <c r="A100" s="32" t="s">
        <v>98</v>
      </c>
      <c r="B100" s="33" t="s">
        <v>99</v>
      </c>
      <c r="C100" s="22"/>
      <c r="D100" s="22"/>
      <c r="E100" s="22"/>
      <c r="F100" s="16"/>
      <c r="G100" s="16"/>
      <c r="H100" s="1"/>
    </row>
    <row r="101" spans="1:8" x14ac:dyDescent="0.25">
      <c r="A101" s="32" t="s">
        <v>100</v>
      </c>
      <c r="B101" s="33" t="s">
        <v>101</v>
      </c>
      <c r="C101" s="22"/>
      <c r="D101" s="22"/>
      <c r="E101" s="22"/>
      <c r="F101" s="12">
        <v>0</v>
      </c>
      <c r="G101" s="12">
        <v>0</v>
      </c>
      <c r="H101" s="12">
        <v>0</v>
      </c>
    </row>
    <row r="102" spans="1:8" x14ac:dyDescent="0.25">
      <c r="A102" s="13"/>
      <c r="B102" s="22" t="s">
        <v>102</v>
      </c>
      <c r="C102" s="22"/>
      <c r="D102" s="22" t="s">
        <v>103</v>
      </c>
      <c r="E102" s="22"/>
      <c r="F102" s="16">
        <v>0</v>
      </c>
      <c r="G102" s="16">
        <v>0</v>
      </c>
      <c r="H102" s="16">
        <v>0</v>
      </c>
    </row>
    <row r="103" spans="1:8" x14ac:dyDescent="0.25">
      <c r="A103" s="13"/>
      <c r="B103" s="22" t="s">
        <v>104</v>
      </c>
      <c r="C103" s="22"/>
      <c r="D103" s="22"/>
      <c r="E103" s="22"/>
      <c r="F103" s="16">
        <v>0</v>
      </c>
      <c r="G103" s="16">
        <v>0</v>
      </c>
      <c r="H103" s="16">
        <v>0</v>
      </c>
    </row>
    <row r="104" spans="1:8" x14ac:dyDescent="0.25">
      <c r="A104" s="32" t="s">
        <v>105</v>
      </c>
      <c r="B104" s="36" t="s">
        <v>106</v>
      </c>
      <c r="C104" s="22"/>
      <c r="D104" s="22"/>
      <c r="E104" s="22"/>
      <c r="F104" s="12">
        <v>0</v>
      </c>
      <c r="G104" s="12">
        <v>0</v>
      </c>
      <c r="H104" s="12">
        <v>0</v>
      </c>
    </row>
    <row r="105" spans="1:8" x14ac:dyDescent="0.25">
      <c r="A105" s="13"/>
      <c r="B105" s="22" t="s">
        <v>107</v>
      </c>
      <c r="C105" s="22"/>
      <c r="D105" s="22"/>
      <c r="E105" s="22"/>
      <c r="F105" s="16">
        <v>0</v>
      </c>
      <c r="G105" s="16">
        <v>0</v>
      </c>
      <c r="H105" s="16">
        <v>0</v>
      </c>
    </row>
    <row r="106" spans="1:8" x14ac:dyDescent="0.25">
      <c r="A106" s="13"/>
      <c r="B106" s="22" t="s">
        <v>108</v>
      </c>
      <c r="C106" s="22"/>
      <c r="D106" s="22"/>
      <c r="E106" s="22"/>
      <c r="F106" s="16">
        <v>0</v>
      </c>
      <c r="G106" s="16">
        <v>0</v>
      </c>
      <c r="H106" s="16">
        <v>0</v>
      </c>
    </row>
    <row r="107" spans="1:8" x14ac:dyDescent="0.25">
      <c r="A107" s="32" t="s">
        <v>109</v>
      </c>
      <c r="B107" s="33" t="s">
        <v>110</v>
      </c>
      <c r="C107" s="22"/>
      <c r="D107" s="22"/>
      <c r="E107" s="22"/>
      <c r="F107" s="12">
        <v>0</v>
      </c>
      <c r="G107" s="12">
        <v>0</v>
      </c>
      <c r="H107" s="12">
        <v>0</v>
      </c>
    </row>
    <row r="108" spans="1:8" x14ac:dyDescent="0.25">
      <c r="A108" s="13"/>
      <c r="B108" s="37" t="s">
        <v>111</v>
      </c>
      <c r="C108" s="22"/>
      <c r="D108" s="22"/>
      <c r="E108" s="22"/>
      <c r="F108" s="16">
        <v>0</v>
      </c>
      <c r="G108" s="16">
        <v>0</v>
      </c>
      <c r="H108" s="16">
        <v>0</v>
      </c>
    </row>
    <row r="109" spans="1:8" x14ac:dyDescent="0.25">
      <c r="A109" s="13"/>
      <c r="B109" s="37" t="s">
        <v>112</v>
      </c>
      <c r="C109" s="22"/>
      <c r="D109" s="22"/>
      <c r="E109" s="22"/>
      <c r="F109" s="38">
        <v>0</v>
      </c>
      <c r="G109" s="38">
        <v>0</v>
      </c>
      <c r="H109" s="38">
        <v>0</v>
      </c>
    </row>
    <row r="110" spans="1:8" x14ac:dyDescent="0.25">
      <c r="A110" s="13"/>
      <c r="B110" s="33" t="s">
        <v>113</v>
      </c>
      <c r="C110" s="22"/>
      <c r="D110" s="22"/>
      <c r="E110" s="22"/>
      <c r="F110" s="12">
        <f>+F106+F105+F104+F103+F101+F100</f>
        <v>0</v>
      </c>
      <c r="G110" s="12">
        <f>+G106+G105+G104+G103+G101+G100</f>
        <v>0</v>
      </c>
      <c r="H110" s="12">
        <f>+H106+H105+H104+H103+H101+H100</f>
        <v>0</v>
      </c>
    </row>
    <row r="111" spans="1:8" x14ac:dyDescent="0.25">
      <c r="A111" s="13"/>
      <c r="B111" s="33"/>
      <c r="C111" s="22"/>
      <c r="D111" s="22"/>
      <c r="E111" s="22"/>
      <c r="F111" s="12"/>
      <c r="G111" s="12"/>
      <c r="H111" s="12"/>
    </row>
    <row r="112" spans="1:8" x14ac:dyDescent="0.25">
      <c r="A112" s="1"/>
      <c r="B112" s="1"/>
      <c r="C112" s="1"/>
      <c r="D112" s="1"/>
      <c r="E112" s="1"/>
      <c r="F112" s="1"/>
      <c r="G112" s="1"/>
      <c r="H112" s="1"/>
    </row>
    <row r="113" spans="1:8" ht="15.75" thickBot="1" x14ac:dyDescent="0.3">
      <c r="A113" s="22"/>
      <c r="B113" s="33" t="s">
        <v>114</v>
      </c>
      <c r="C113" s="22"/>
      <c r="D113" s="22"/>
      <c r="E113" s="22"/>
      <c r="F113" s="39">
        <f>+F110+F97+F99</f>
        <v>20665046.350000001</v>
      </c>
      <c r="G113" s="39">
        <f>+G97</f>
        <v>25766840.510000002</v>
      </c>
      <c r="H113" s="39">
        <f>+H97+H99</f>
        <v>46431886.859999999</v>
      </c>
    </row>
    <row r="114" spans="1:8" ht="15.75" thickTop="1" x14ac:dyDescent="0.25">
      <c r="A114" s="22"/>
      <c r="B114" s="33"/>
      <c r="C114" s="22"/>
      <c r="D114" s="22"/>
      <c r="E114" s="22"/>
      <c r="F114" s="12"/>
    </row>
    <row r="115" spans="1:8" x14ac:dyDescent="0.25">
      <c r="A115" s="22"/>
      <c r="B115" s="33"/>
      <c r="C115" s="22"/>
      <c r="D115" s="22"/>
      <c r="E115" s="22"/>
      <c r="F115" s="12"/>
      <c r="G115" s="12"/>
    </row>
    <row r="116" spans="1:8" x14ac:dyDescent="0.25">
      <c r="A116" s="22"/>
      <c r="B116" s="33"/>
      <c r="C116" s="22"/>
      <c r="D116" s="22"/>
      <c r="E116" s="22"/>
      <c r="F116" s="12" t="s">
        <v>115</v>
      </c>
    </row>
    <row r="117" spans="1:8" x14ac:dyDescent="0.25">
      <c r="A117" s="49" t="s">
        <v>116</v>
      </c>
      <c r="B117" s="49"/>
      <c r="C117" s="49"/>
      <c r="D117" s="40"/>
      <c r="E117" s="40"/>
      <c r="F117" s="49" t="s">
        <v>117</v>
      </c>
      <c r="G117" s="49"/>
    </row>
    <row r="118" spans="1:8" x14ac:dyDescent="0.25">
      <c r="A118" s="41"/>
      <c r="B118" s="42"/>
      <c r="C118" s="42"/>
      <c r="D118" s="1"/>
      <c r="E118" s="1"/>
      <c r="F118" s="42"/>
      <c r="G118" s="42"/>
    </row>
    <row r="119" spans="1:8" x14ac:dyDescent="0.25">
      <c r="A119" s="42"/>
      <c r="B119" s="42"/>
      <c r="C119" s="42"/>
      <c r="D119" s="1"/>
      <c r="E119" s="1"/>
      <c r="F119" s="42"/>
      <c r="G119" s="42"/>
    </row>
    <row r="120" spans="1:8" x14ac:dyDescent="0.25">
      <c r="A120" s="50" t="s">
        <v>118</v>
      </c>
      <c r="B120" s="50"/>
      <c r="C120" s="50"/>
      <c r="D120" s="50"/>
      <c r="E120" s="43"/>
      <c r="F120" s="51" t="s">
        <v>119</v>
      </c>
      <c r="G120" s="51"/>
    </row>
    <row r="121" spans="1:8" x14ac:dyDescent="0.25">
      <c r="A121" s="45" t="s">
        <v>120</v>
      </c>
      <c r="B121" s="45"/>
      <c r="C121" s="45"/>
      <c r="D121" s="45"/>
      <c r="E121" s="44"/>
      <c r="F121" s="45" t="s">
        <v>121</v>
      </c>
      <c r="G121" s="45"/>
    </row>
  </sheetData>
  <mergeCells count="9">
    <mergeCell ref="A121:D121"/>
    <mergeCell ref="F121:G121"/>
    <mergeCell ref="A9:G9"/>
    <mergeCell ref="A10:G10"/>
    <mergeCell ref="B43:E43"/>
    <mergeCell ref="A117:C117"/>
    <mergeCell ref="F117:G117"/>
    <mergeCell ref="A120:D120"/>
    <mergeCell ref="F120:G120"/>
  </mergeCells>
  <conditionalFormatting sqref="A11:H1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2024-03-08T18:17:44Z</dcterms:modified>
</cp:coreProperties>
</file>