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 l="1"/>
  <c r="H111" i="1"/>
  <c r="G111" i="1"/>
  <c r="F111" i="1"/>
  <c r="F114" i="1" s="1"/>
  <c r="I100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0" i="1"/>
  <c r="I79" i="1"/>
  <c r="I78" i="1"/>
  <c r="I77" i="1"/>
  <c r="I76" i="1"/>
  <c r="I75" i="1"/>
  <c r="I74" i="1"/>
  <c r="I73" i="1"/>
  <c r="I72" i="1"/>
  <c r="I69" i="1" s="1"/>
  <c r="I71" i="1"/>
  <c r="I70" i="1"/>
  <c r="H69" i="1"/>
  <c r="I68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2" i="1" s="1"/>
  <c r="I35" i="1"/>
  <c r="I34" i="1"/>
  <c r="I33" i="1"/>
  <c r="H32" i="1"/>
  <c r="H98" i="1" s="1"/>
  <c r="H114" i="1" s="1"/>
  <c r="G32" i="1"/>
  <c r="G98" i="1" s="1"/>
  <c r="G114" i="1" s="1"/>
  <c r="F32" i="1"/>
  <c r="I31" i="1"/>
  <c r="I30" i="1"/>
  <c r="I29" i="1"/>
  <c r="I28" i="1"/>
  <c r="I27" i="1"/>
  <c r="I26" i="1"/>
  <c r="I25" i="1"/>
  <c r="I24" i="1"/>
  <c r="I23" i="1"/>
  <c r="I22" i="1"/>
  <c r="I21" i="1"/>
  <c r="I19" i="1" s="1"/>
  <c r="I20" i="1"/>
  <c r="H19" i="1"/>
  <c r="G19" i="1"/>
  <c r="F19" i="1"/>
  <c r="F98" i="1" s="1"/>
  <c r="I18" i="1"/>
  <c r="I13" i="1" s="1"/>
  <c r="I17" i="1"/>
  <c r="I16" i="1"/>
  <c r="I15" i="1"/>
  <c r="I14" i="1"/>
  <c r="H13" i="1"/>
  <c r="G13" i="1"/>
  <c r="F13" i="1"/>
  <c r="I98" i="1" l="1"/>
  <c r="I114" i="1" s="1"/>
</calcChain>
</file>

<file path=xl/sharedStrings.xml><?xml version="1.0" encoding="utf-8"?>
<sst xmlns="http://schemas.openxmlformats.org/spreadsheetml/2006/main" count="129" uniqueCount="123">
  <si>
    <t xml:space="preserve"> </t>
  </si>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</sst>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1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1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438150</xdr:colOff>
      <xdr:row>7</xdr:row>
      <xdr:rowOff>133349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6684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342900</xdr:colOff>
      <xdr:row>7</xdr:row>
      <xdr:rowOff>9525</xdr:rowOff>
    </xdr:from>
    <xdr:ext cx="762066" cy="51820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343025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22"/>
  <sheetViews>
    <sheetView tabSelected="1" topLeftCell="A91" workbookViewId="0">
      <selection activeCell="M118" sqref="M118"/>
    </sheetView>
  </sheetViews>
  <sheetFormatPr baseColWidth="10" defaultColWidth="9.140625" defaultRowHeight="15" x14ac:dyDescent="0.25"/>
  <cols>
    <col min="5" max="5" width="16.140625" customWidth="1"/>
    <col min="6" max="6" width="16.85546875" customWidth="1"/>
    <col min="7" max="7" width="13.85546875" customWidth="1"/>
    <col min="8" max="8" width="15.28515625" customWidth="1"/>
    <col min="9" max="9" width="12.7109375" customWidth="1"/>
  </cols>
  <sheetData>
    <row r="7" spans="1:9" x14ac:dyDescent="0.25">
      <c r="C7" t="s">
        <v>0</v>
      </c>
    </row>
    <row r="9" spans="1:9" ht="15" customHeight="1" x14ac:dyDescent="0.25">
      <c r="A9" s="1"/>
      <c r="B9" s="1"/>
      <c r="C9" s="1"/>
      <c r="D9" s="1"/>
      <c r="E9" s="1"/>
      <c r="F9" s="1"/>
      <c r="G9" s="1"/>
    </row>
    <row r="10" spans="1:9" ht="15" customHeight="1" x14ac:dyDescent="0.25">
      <c r="A10" s="46" t="s">
        <v>1</v>
      </c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47" t="s">
        <v>2</v>
      </c>
      <c r="B11" s="47"/>
      <c r="C11" s="47"/>
      <c r="D11" s="47"/>
      <c r="E11" s="47"/>
      <c r="F11" s="47"/>
      <c r="G11" s="47"/>
      <c r="H11" s="47"/>
      <c r="I11" s="47"/>
    </row>
    <row r="12" spans="1:9" x14ac:dyDescent="0.25">
      <c r="A12" s="2" t="s">
        <v>3</v>
      </c>
      <c r="B12" s="3" t="s">
        <v>4</v>
      </c>
      <c r="C12" s="4"/>
      <c r="D12" s="4"/>
      <c r="E12" s="5"/>
      <c r="F12" s="6" t="s">
        <v>5</v>
      </c>
      <c r="G12" s="7" t="s">
        <v>6</v>
      </c>
      <c r="H12" s="7" t="s">
        <v>122</v>
      </c>
      <c r="I12" s="8" t="s">
        <v>7</v>
      </c>
    </row>
    <row r="13" spans="1:9" x14ac:dyDescent="0.25">
      <c r="A13" s="9" t="s">
        <v>8</v>
      </c>
      <c r="B13" s="10" t="s">
        <v>9</v>
      </c>
      <c r="C13" s="10"/>
      <c r="D13" s="11"/>
      <c r="E13" s="11"/>
      <c r="F13" s="12">
        <f>SUM(F14:F18)</f>
        <v>18624615.859999999</v>
      </c>
      <c r="G13" s="12">
        <f>SUM(G14:G18)</f>
        <v>18894805.859999999</v>
      </c>
      <c r="H13" s="12">
        <f>SUM(H14:H18)</f>
        <v>24489037.419999998</v>
      </c>
      <c r="I13" s="12">
        <f>+I14+I15+I17+I16+I18</f>
        <v>62008459.140000001</v>
      </c>
    </row>
    <row r="14" spans="1:9" x14ac:dyDescent="0.25">
      <c r="A14" s="13"/>
      <c r="B14" s="14" t="s">
        <v>10</v>
      </c>
      <c r="C14" s="15"/>
      <c r="D14" s="15"/>
      <c r="E14" s="11"/>
      <c r="F14" s="16">
        <v>15899530.83</v>
      </c>
      <c r="G14" s="16">
        <v>16139904.73</v>
      </c>
      <c r="H14" s="16">
        <v>21750400.789999999</v>
      </c>
      <c r="I14" s="16">
        <f>SUM(F14:H14)</f>
        <v>53789836.350000001</v>
      </c>
    </row>
    <row r="15" spans="1:9" x14ac:dyDescent="0.25">
      <c r="A15" s="13"/>
      <c r="B15" s="14" t="s">
        <v>11</v>
      </c>
      <c r="C15" s="15"/>
      <c r="D15" s="15"/>
      <c r="E15" s="11"/>
      <c r="F15" s="16">
        <v>280000</v>
      </c>
      <c r="G15" s="16">
        <v>280000</v>
      </c>
      <c r="H15" s="16">
        <v>280000</v>
      </c>
      <c r="I15" s="16">
        <f t="shared" ref="I15:I17" si="0">SUM(F15:H15)</f>
        <v>840000</v>
      </c>
    </row>
    <row r="16" spans="1:9" x14ac:dyDescent="0.25">
      <c r="A16" s="13"/>
      <c r="B16" s="17" t="s">
        <v>12</v>
      </c>
      <c r="C16" s="18"/>
      <c r="D16" s="18"/>
      <c r="E16" s="11"/>
      <c r="F16" s="16">
        <v>0</v>
      </c>
      <c r="G16" s="16">
        <v>0</v>
      </c>
      <c r="H16" s="16">
        <v>0</v>
      </c>
      <c r="I16" s="16">
        <f t="shared" si="0"/>
        <v>0</v>
      </c>
    </row>
    <row r="17" spans="1:9" x14ac:dyDescent="0.25">
      <c r="A17" s="13"/>
      <c r="B17" s="17" t="s">
        <v>13</v>
      </c>
      <c r="C17" s="18"/>
      <c r="D17" s="18"/>
      <c r="E17" s="11"/>
      <c r="F17" s="16">
        <v>0</v>
      </c>
      <c r="G17" s="16">
        <v>0</v>
      </c>
      <c r="H17" s="16">
        <v>0</v>
      </c>
      <c r="I17" s="16">
        <f t="shared" si="0"/>
        <v>0</v>
      </c>
    </row>
    <row r="18" spans="1:9" x14ac:dyDescent="0.25">
      <c r="A18" s="13"/>
      <c r="B18" s="26" t="s">
        <v>14</v>
      </c>
      <c r="C18" s="26"/>
      <c r="D18" s="26"/>
      <c r="E18" s="11"/>
      <c r="F18" s="16">
        <v>2445085.0299999998</v>
      </c>
      <c r="G18" s="16">
        <v>2474901.13</v>
      </c>
      <c r="H18" s="16">
        <v>2458636.63</v>
      </c>
      <c r="I18" s="16">
        <f>SUM(F18:H18)</f>
        <v>7378622.79</v>
      </c>
    </row>
    <row r="19" spans="1:9" x14ac:dyDescent="0.25">
      <c r="A19" s="9" t="s">
        <v>15</v>
      </c>
      <c r="B19" s="19" t="s">
        <v>16</v>
      </c>
      <c r="C19" s="15"/>
      <c r="D19" s="11"/>
      <c r="E19" s="11"/>
      <c r="F19" s="12">
        <f>+F21+F23+F24+F25+F20</f>
        <v>741387.33000000007</v>
      </c>
      <c r="G19" s="12">
        <f>+G21+G23+G24+G25+G20+G31</f>
        <v>4823459.1399999997</v>
      </c>
      <c r="H19" s="12">
        <f>SUM(H20:H31)</f>
        <v>3270508.74</v>
      </c>
      <c r="I19" s="12">
        <f>SUM(I20:I31)</f>
        <v>8835355.209999999</v>
      </c>
    </row>
    <row r="20" spans="1:9" x14ac:dyDescent="0.25">
      <c r="A20" s="13"/>
      <c r="B20" s="14" t="s">
        <v>17</v>
      </c>
      <c r="C20" s="15"/>
      <c r="D20" s="15"/>
      <c r="E20" s="11"/>
      <c r="F20" s="16">
        <v>164489.32</v>
      </c>
      <c r="G20" s="16">
        <v>506422.8</v>
      </c>
      <c r="H20" s="16">
        <v>409354.01</v>
      </c>
      <c r="I20" s="16">
        <f>SUM(F20:H20)</f>
        <v>1080266.1299999999</v>
      </c>
    </row>
    <row r="21" spans="1:9" x14ac:dyDescent="0.25">
      <c r="A21" s="20"/>
      <c r="B21" s="21" t="s">
        <v>18</v>
      </c>
      <c r="C21" s="26"/>
      <c r="D21" s="26"/>
      <c r="E21" s="11"/>
      <c r="F21" s="16">
        <v>0</v>
      </c>
      <c r="G21" s="16">
        <v>0</v>
      </c>
      <c r="H21" s="16">
        <v>200940.01</v>
      </c>
      <c r="I21" s="16">
        <f t="shared" ref="I21:I42" si="1">SUM(F21:H21)</f>
        <v>200940.01</v>
      </c>
    </row>
    <row r="22" spans="1:9" x14ac:dyDescent="0.25">
      <c r="A22" s="13"/>
      <c r="B22" s="14" t="s">
        <v>19</v>
      </c>
      <c r="C22" s="15"/>
      <c r="D22" s="15"/>
      <c r="E22" s="11"/>
      <c r="F22" s="16">
        <v>0</v>
      </c>
      <c r="G22" s="16">
        <v>0</v>
      </c>
      <c r="H22" s="16">
        <v>284927.5</v>
      </c>
      <c r="I22" s="16">
        <f t="shared" si="1"/>
        <v>284927.5</v>
      </c>
    </row>
    <row r="23" spans="1:9" x14ac:dyDescent="0.25">
      <c r="A23" s="13"/>
      <c r="B23" s="22" t="s">
        <v>20</v>
      </c>
      <c r="C23" s="22"/>
      <c r="D23" s="22"/>
      <c r="E23" s="11"/>
      <c r="F23" s="16">
        <v>0</v>
      </c>
      <c r="G23" s="16">
        <v>0</v>
      </c>
      <c r="H23" s="16">
        <v>0</v>
      </c>
      <c r="I23" s="16">
        <f t="shared" si="1"/>
        <v>0</v>
      </c>
    </row>
    <row r="24" spans="1:9" x14ac:dyDescent="0.25">
      <c r="A24" s="13"/>
      <c r="B24" s="14" t="s">
        <v>21</v>
      </c>
      <c r="C24" s="15"/>
      <c r="D24" s="15"/>
      <c r="E24" s="23"/>
      <c r="F24" s="16">
        <v>450000.01</v>
      </c>
      <c r="G24" s="16">
        <v>1935766.16</v>
      </c>
      <c r="H24" s="16">
        <v>1039478.08</v>
      </c>
      <c r="I24" s="16">
        <f t="shared" si="1"/>
        <v>3425244.25</v>
      </c>
    </row>
    <row r="25" spans="1:9" x14ac:dyDescent="0.25">
      <c r="A25" s="13"/>
      <c r="B25" s="14" t="s">
        <v>22</v>
      </c>
      <c r="C25" s="15"/>
      <c r="D25" s="15"/>
      <c r="E25" s="11"/>
      <c r="F25" s="16">
        <v>126898</v>
      </c>
      <c r="G25" s="16">
        <v>1973143.58</v>
      </c>
      <c r="H25" s="16">
        <v>126898</v>
      </c>
      <c r="I25" s="16">
        <f t="shared" si="1"/>
        <v>2226939.58</v>
      </c>
    </row>
    <row r="26" spans="1:9" x14ac:dyDescent="0.25">
      <c r="A26" s="13"/>
      <c r="B26" s="14" t="s">
        <v>23</v>
      </c>
      <c r="C26" s="15"/>
      <c r="D26" s="15"/>
      <c r="E26" s="11"/>
      <c r="F26" s="16">
        <v>0</v>
      </c>
      <c r="G26" s="16">
        <v>0</v>
      </c>
      <c r="H26" s="16">
        <v>0</v>
      </c>
      <c r="I26" s="16">
        <f t="shared" si="1"/>
        <v>0</v>
      </c>
    </row>
    <row r="27" spans="1:9" x14ac:dyDescent="0.25">
      <c r="A27" s="13"/>
      <c r="B27" s="21" t="s">
        <v>24</v>
      </c>
      <c r="C27" s="15"/>
      <c r="D27" s="15"/>
      <c r="E27" s="11"/>
      <c r="F27" s="16">
        <v>0</v>
      </c>
      <c r="G27" s="16">
        <v>0</v>
      </c>
      <c r="H27" s="16">
        <v>746300</v>
      </c>
      <c r="I27" s="16">
        <f t="shared" si="1"/>
        <v>746300</v>
      </c>
    </row>
    <row r="28" spans="1:9" x14ac:dyDescent="0.25">
      <c r="A28" s="13"/>
      <c r="B28" s="26" t="s">
        <v>25</v>
      </c>
      <c r="C28" s="26"/>
      <c r="D28" s="26"/>
      <c r="E28" s="26"/>
      <c r="F28" s="16">
        <v>0</v>
      </c>
      <c r="G28" s="16">
        <v>0</v>
      </c>
      <c r="H28" s="16">
        <v>0</v>
      </c>
      <c r="I28" s="16">
        <f t="shared" si="1"/>
        <v>0</v>
      </c>
    </row>
    <row r="29" spans="1:9" x14ac:dyDescent="0.25">
      <c r="A29" s="13"/>
      <c r="B29" s="21" t="s">
        <v>26</v>
      </c>
      <c r="C29" s="26"/>
      <c r="D29" s="26"/>
      <c r="E29" s="26"/>
      <c r="F29" s="16">
        <v>0</v>
      </c>
      <c r="G29" s="16">
        <v>0</v>
      </c>
      <c r="H29" s="16">
        <v>54484.54</v>
      </c>
      <c r="I29" s="16">
        <f t="shared" si="1"/>
        <v>54484.54</v>
      </c>
    </row>
    <row r="30" spans="1:9" x14ac:dyDescent="0.25">
      <c r="A30" s="13"/>
      <c r="B30" s="21" t="s">
        <v>27</v>
      </c>
      <c r="C30" s="26"/>
      <c r="D30" s="26"/>
      <c r="E30" s="11"/>
      <c r="F30" s="16">
        <v>0</v>
      </c>
      <c r="G30" s="16">
        <v>0</v>
      </c>
      <c r="H30" s="16">
        <v>0</v>
      </c>
      <c r="I30" s="16">
        <f t="shared" si="1"/>
        <v>0</v>
      </c>
    </row>
    <row r="31" spans="1:9" x14ac:dyDescent="0.25">
      <c r="A31" s="13"/>
      <c r="B31" s="26" t="s">
        <v>28</v>
      </c>
      <c r="C31" s="26"/>
      <c r="D31" s="26"/>
      <c r="E31" s="11"/>
      <c r="F31" s="16">
        <v>0</v>
      </c>
      <c r="G31" s="16">
        <v>408126.6</v>
      </c>
      <c r="H31" s="16">
        <v>408126.6</v>
      </c>
      <c r="I31" s="16">
        <f t="shared" si="1"/>
        <v>816253.2</v>
      </c>
    </row>
    <row r="32" spans="1:9" x14ac:dyDescent="0.25">
      <c r="A32" s="9" t="s">
        <v>29</v>
      </c>
      <c r="B32" s="19" t="s">
        <v>30</v>
      </c>
      <c r="C32" s="15"/>
      <c r="D32" s="11"/>
      <c r="E32" s="11"/>
      <c r="F32" s="12">
        <f>+F35+F33+F34+F36+F37+F38+F39</f>
        <v>1449043.16</v>
      </c>
      <c r="G32" s="12">
        <f>+G35+G33+G34+G36+G37+G38+G39</f>
        <v>2048575.51</v>
      </c>
      <c r="H32" s="12">
        <f>+H35+H33+H34+H36+H37+H38+H39+H42</f>
        <v>8426304.1999999993</v>
      </c>
      <c r="I32" s="12">
        <f>SUM(I33:I42)</f>
        <v>11923922.869999999</v>
      </c>
    </row>
    <row r="33" spans="1:9" x14ac:dyDescent="0.25">
      <c r="A33" s="13"/>
      <c r="B33" s="26" t="s">
        <v>31</v>
      </c>
      <c r="C33" s="26"/>
      <c r="D33" s="26"/>
      <c r="E33" s="11"/>
      <c r="F33" s="16">
        <v>0</v>
      </c>
      <c r="G33" s="16">
        <v>341940.2</v>
      </c>
      <c r="H33" s="16">
        <v>1534209.8</v>
      </c>
      <c r="I33" s="16">
        <f t="shared" si="1"/>
        <v>1876150</v>
      </c>
    </row>
    <row r="34" spans="1:9" x14ac:dyDescent="0.25">
      <c r="A34" s="13"/>
      <c r="B34" s="14" t="s">
        <v>32</v>
      </c>
      <c r="C34" s="15"/>
      <c r="D34" s="15"/>
      <c r="E34" s="11"/>
      <c r="F34" s="16">
        <v>0</v>
      </c>
      <c r="G34" s="16">
        <v>0</v>
      </c>
      <c r="H34" s="16">
        <v>0</v>
      </c>
      <c r="I34" s="16">
        <f t="shared" si="1"/>
        <v>0</v>
      </c>
    </row>
    <row r="35" spans="1:9" x14ac:dyDescent="0.25">
      <c r="A35" s="13"/>
      <c r="B35" s="26" t="s">
        <v>33</v>
      </c>
      <c r="C35" s="26"/>
      <c r="D35" s="26"/>
      <c r="E35" s="11"/>
      <c r="F35" s="16">
        <v>0</v>
      </c>
      <c r="G35" s="16">
        <v>0</v>
      </c>
      <c r="H35" s="16">
        <v>0</v>
      </c>
      <c r="I35" s="16">
        <f t="shared" si="1"/>
        <v>0</v>
      </c>
    </row>
    <row r="36" spans="1:9" x14ac:dyDescent="0.25">
      <c r="A36" s="13"/>
      <c r="B36" s="22" t="s">
        <v>34</v>
      </c>
      <c r="C36" s="22"/>
      <c r="D36" s="22"/>
      <c r="E36" s="11"/>
      <c r="F36" s="16">
        <v>0</v>
      </c>
      <c r="G36" s="16">
        <v>0</v>
      </c>
      <c r="H36" s="16">
        <v>0</v>
      </c>
      <c r="I36" s="16">
        <f t="shared" si="1"/>
        <v>0</v>
      </c>
    </row>
    <row r="37" spans="1:9" x14ac:dyDescent="0.25">
      <c r="A37" s="13"/>
      <c r="B37" s="26" t="s">
        <v>35</v>
      </c>
      <c r="C37" s="26"/>
      <c r="D37" s="26"/>
      <c r="E37" s="11"/>
      <c r="F37" s="16">
        <v>0</v>
      </c>
      <c r="G37" s="16">
        <v>0</v>
      </c>
      <c r="H37" s="16">
        <v>0</v>
      </c>
      <c r="I37" s="16">
        <f t="shared" si="1"/>
        <v>0</v>
      </c>
    </row>
    <row r="38" spans="1:9" x14ac:dyDescent="0.25">
      <c r="A38" s="13"/>
      <c r="B38" s="26" t="s">
        <v>36</v>
      </c>
      <c r="C38" s="26"/>
      <c r="D38" s="26"/>
      <c r="E38" s="11"/>
      <c r="F38" s="16">
        <v>0</v>
      </c>
      <c r="G38" s="16">
        <v>0</v>
      </c>
      <c r="H38" s="16">
        <v>1700000</v>
      </c>
      <c r="I38" s="16">
        <f t="shared" si="1"/>
        <v>1700000</v>
      </c>
    </row>
    <row r="39" spans="1:9" x14ac:dyDescent="0.25">
      <c r="A39" s="13"/>
      <c r="B39" s="21" t="s">
        <v>37</v>
      </c>
      <c r="C39" s="26"/>
      <c r="D39" s="26"/>
      <c r="E39" s="11"/>
      <c r="F39" s="16">
        <v>1449043.16</v>
      </c>
      <c r="G39" s="16">
        <v>1706635.31</v>
      </c>
      <c r="H39" s="16">
        <v>2298413.81</v>
      </c>
      <c r="I39" s="16">
        <f t="shared" si="1"/>
        <v>5454092.2799999993</v>
      </c>
    </row>
    <row r="40" spans="1:9" x14ac:dyDescent="0.25">
      <c r="A40" s="13"/>
      <c r="B40" s="24" t="s">
        <v>38</v>
      </c>
      <c r="C40" s="26"/>
      <c r="D40" s="26"/>
      <c r="E40" s="25"/>
      <c r="F40" s="16">
        <v>0</v>
      </c>
      <c r="G40" s="16">
        <v>0</v>
      </c>
      <c r="H40" s="16">
        <v>0</v>
      </c>
      <c r="I40" s="16">
        <f t="shared" si="1"/>
        <v>0</v>
      </c>
    </row>
    <row r="41" spans="1:9" x14ac:dyDescent="0.25">
      <c r="A41" s="13"/>
      <c r="B41" s="24" t="s">
        <v>39</v>
      </c>
      <c r="C41" s="26"/>
      <c r="D41" s="26"/>
      <c r="E41" s="25"/>
      <c r="F41" s="16">
        <v>0</v>
      </c>
      <c r="G41" s="16">
        <v>0</v>
      </c>
      <c r="H41" s="16">
        <v>0</v>
      </c>
      <c r="I41" s="16">
        <f>SUM(F41:H41)</f>
        <v>0</v>
      </c>
    </row>
    <row r="42" spans="1:9" x14ac:dyDescent="0.25">
      <c r="A42" s="13"/>
      <c r="B42" s="22" t="s">
        <v>40</v>
      </c>
      <c r="C42" s="22"/>
      <c r="D42" s="22"/>
      <c r="E42" s="11"/>
      <c r="F42" s="16">
        <v>0</v>
      </c>
      <c r="G42" s="16">
        <v>0</v>
      </c>
      <c r="H42" s="16">
        <v>2893680.59</v>
      </c>
      <c r="I42" s="16">
        <f t="shared" si="1"/>
        <v>2893680.59</v>
      </c>
    </row>
    <row r="43" spans="1:9" x14ac:dyDescent="0.25">
      <c r="A43" s="9" t="s">
        <v>41</v>
      </c>
      <c r="B43" s="19" t="s">
        <v>42</v>
      </c>
      <c r="C43" s="15"/>
      <c r="D43" s="11"/>
      <c r="E43" s="11"/>
      <c r="F43" s="12">
        <v>0</v>
      </c>
      <c r="G43" s="12">
        <v>0</v>
      </c>
      <c r="H43" s="12">
        <v>0</v>
      </c>
      <c r="I43" s="12">
        <f t="shared" ref="I43" si="2">SUM(F43:F43)</f>
        <v>0</v>
      </c>
    </row>
    <row r="44" spans="1:9" x14ac:dyDescent="0.25">
      <c r="A44" s="13"/>
      <c r="B44" s="48" t="s">
        <v>43</v>
      </c>
      <c r="C44" s="48"/>
      <c r="D44" s="48"/>
      <c r="E44" s="48"/>
      <c r="F44" s="16">
        <v>0</v>
      </c>
      <c r="G44" s="16">
        <v>0</v>
      </c>
      <c r="H44" s="16">
        <v>0</v>
      </c>
      <c r="I44" s="16">
        <f>SUM(F44:H44)</f>
        <v>0</v>
      </c>
    </row>
    <row r="45" spans="1:9" x14ac:dyDescent="0.25">
      <c r="A45" s="13"/>
      <c r="B45" s="21" t="s">
        <v>44</v>
      </c>
      <c r="C45" s="26"/>
      <c r="D45" s="26"/>
      <c r="E45" s="26"/>
      <c r="F45" s="16">
        <v>0</v>
      </c>
      <c r="G45" s="16">
        <v>0</v>
      </c>
      <c r="H45" s="16">
        <v>0</v>
      </c>
      <c r="I45" s="16">
        <f t="shared" ref="I45:I77" si="3">SUM(F45:H45)</f>
        <v>0</v>
      </c>
    </row>
    <row r="46" spans="1:9" x14ac:dyDescent="0.25">
      <c r="A46" s="13"/>
      <c r="B46" s="21" t="s">
        <v>45</v>
      </c>
      <c r="C46" s="26"/>
      <c r="D46" s="26"/>
      <c r="E46" s="11"/>
      <c r="F46" s="16">
        <v>0</v>
      </c>
      <c r="G46" s="16">
        <v>0</v>
      </c>
      <c r="H46" s="16">
        <v>0</v>
      </c>
      <c r="I46" s="16">
        <f t="shared" si="3"/>
        <v>0</v>
      </c>
    </row>
    <row r="47" spans="1:9" x14ac:dyDescent="0.25">
      <c r="A47" s="13"/>
      <c r="B47" s="21" t="s">
        <v>46</v>
      </c>
      <c r="C47" s="26"/>
      <c r="D47" s="26"/>
      <c r="E47" s="11"/>
      <c r="F47" s="16">
        <v>0</v>
      </c>
      <c r="G47" s="16">
        <v>0</v>
      </c>
      <c r="H47" s="16">
        <v>0</v>
      </c>
      <c r="I47" s="16">
        <f t="shared" si="3"/>
        <v>0</v>
      </c>
    </row>
    <row r="48" spans="1:9" x14ac:dyDescent="0.25">
      <c r="A48" s="13"/>
      <c r="B48" s="21" t="s">
        <v>47</v>
      </c>
      <c r="C48" s="26"/>
      <c r="D48" s="26"/>
      <c r="E48" s="11"/>
      <c r="F48" s="16">
        <v>0</v>
      </c>
      <c r="G48" s="16">
        <v>0</v>
      </c>
      <c r="H48" s="16">
        <v>0</v>
      </c>
      <c r="I48" s="16">
        <f t="shared" si="3"/>
        <v>0</v>
      </c>
    </row>
    <row r="49" spans="1:9" x14ac:dyDescent="0.25">
      <c r="A49" s="13"/>
      <c r="B49" s="21" t="s">
        <v>48</v>
      </c>
      <c r="C49" s="26"/>
      <c r="D49" s="26"/>
      <c r="E49" s="11"/>
      <c r="F49" s="16">
        <v>0</v>
      </c>
      <c r="G49" s="16">
        <v>0</v>
      </c>
      <c r="H49" s="16">
        <v>0</v>
      </c>
      <c r="I49" s="16">
        <f t="shared" si="3"/>
        <v>0</v>
      </c>
    </row>
    <row r="50" spans="1:9" x14ac:dyDescent="0.25">
      <c r="A50" s="13"/>
      <c r="B50" s="21" t="s">
        <v>49</v>
      </c>
      <c r="C50" s="26"/>
      <c r="D50" s="26"/>
      <c r="E50" s="11"/>
      <c r="F50" s="16">
        <v>0</v>
      </c>
      <c r="G50" s="16">
        <v>0</v>
      </c>
      <c r="H50" s="16">
        <v>0</v>
      </c>
      <c r="I50" s="16">
        <f t="shared" si="3"/>
        <v>0</v>
      </c>
    </row>
    <row r="51" spans="1:9" x14ac:dyDescent="0.25">
      <c r="A51" s="13"/>
      <c r="B51" s="21" t="s">
        <v>50</v>
      </c>
      <c r="C51" s="26"/>
      <c r="D51" s="26"/>
      <c r="E51" s="11"/>
      <c r="F51" s="16">
        <v>0</v>
      </c>
      <c r="G51" s="16">
        <v>0</v>
      </c>
      <c r="H51" s="16">
        <v>0</v>
      </c>
      <c r="I51" s="16">
        <f t="shared" si="3"/>
        <v>0</v>
      </c>
    </row>
    <row r="52" spans="1:9" x14ac:dyDescent="0.25">
      <c r="A52" s="13"/>
      <c r="B52" s="21" t="s">
        <v>49</v>
      </c>
      <c r="C52" s="26"/>
      <c r="D52" s="26"/>
      <c r="E52" s="11"/>
      <c r="F52" s="16">
        <v>0</v>
      </c>
      <c r="G52" s="16">
        <v>0</v>
      </c>
      <c r="H52" s="16">
        <v>0</v>
      </c>
      <c r="I52" s="16">
        <f t="shared" si="3"/>
        <v>0</v>
      </c>
    </row>
    <row r="53" spans="1:9" x14ac:dyDescent="0.25">
      <c r="A53" s="27"/>
      <c r="B53" s="28" t="s">
        <v>51</v>
      </c>
      <c r="C53" s="11"/>
      <c r="D53" s="11"/>
      <c r="E53" s="11"/>
      <c r="F53" s="16">
        <v>0</v>
      </c>
      <c r="G53" s="16">
        <v>0</v>
      </c>
      <c r="H53" s="16">
        <v>0</v>
      </c>
      <c r="I53" s="16">
        <f t="shared" si="3"/>
        <v>0</v>
      </c>
    </row>
    <row r="54" spans="1:9" x14ac:dyDescent="0.25">
      <c r="A54" s="27"/>
      <c r="B54" s="28" t="s">
        <v>52</v>
      </c>
      <c r="C54" s="11"/>
      <c r="D54" s="11"/>
      <c r="E54" s="11"/>
      <c r="F54" s="16">
        <v>0</v>
      </c>
      <c r="G54" s="16">
        <v>0</v>
      </c>
      <c r="H54" s="16">
        <v>0</v>
      </c>
      <c r="I54" s="16">
        <f t="shared" si="3"/>
        <v>0</v>
      </c>
    </row>
    <row r="55" spans="1:9" x14ac:dyDescent="0.25">
      <c r="A55" s="27"/>
      <c r="B55" s="28" t="s">
        <v>53</v>
      </c>
      <c r="C55" s="11"/>
      <c r="D55" s="11"/>
      <c r="E55" s="11"/>
      <c r="F55" s="16">
        <v>0</v>
      </c>
      <c r="G55" s="16">
        <v>0</v>
      </c>
      <c r="H55" s="16">
        <v>0</v>
      </c>
      <c r="I55" s="16">
        <f t="shared" si="3"/>
        <v>0</v>
      </c>
    </row>
    <row r="56" spans="1:9" x14ac:dyDescent="0.25">
      <c r="A56" s="29" t="s">
        <v>54</v>
      </c>
      <c r="B56" s="30" t="s">
        <v>55</v>
      </c>
      <c r="C56" s="28"/>
      <c r="D56" s="28"/>
      <c r="E56" s="28"/>
      <c r="F56" s="12">
        <v>0</v>
      </c>
      <c r="G56" s="12">
        <v>0</v>
      </c>
      <c r="H56" s="12">
        <v>0</v>
      </c>
      <c r="I56" s="12">
        <v>0</v>
      </c>
    </row>
    <row r="57" spans="1:9" x14ac:dyDescent="0.25">
      <c r="A57" s="31"/>
      <c r="B57" s="28" t="s">
        <v>56</v>
      </c>
      <c r="C57" s="28"/>
      <c r="D57" s="28"/>
      <c r="E57" s="28"/>
      <c r="F57" s="16">
        <v>0</v>
      </c>
      <c r="G57" s="16">
        <v>0</v>
      </c>
      <c r="H57" s="16">
        <v>0</v>
      </c>
      <c r="I57" s="16">
        <f t="shared" si="3"/>
        <v>0</v>
      </c>
    </row>
    <row r="58" spans="1:9" x14ac:dyDescent="0.25">
      <c r="A58" s="31"/>
      <c r="B58" s="28" t="s">
        <v>57</v>
      </c>
      <c r="C58" s="28"/>
      <c r="D58" s="28"/>
      <c r="E58" s="28"/>
      <c r="F58" s="16">
        <v>0</v>
      </c>
      <c r="G58" s="16">
        <v>0</v>
      </c>
      <c r="H58" s="16">
        <v>0</v>
      </c>
      <c r="I58" s="16">
        <f t="shared" si="3"/>
        <v>0</v>
      </c>
    </row>
    <row r="59" spans="1:9" x14ac:dyDescent="0.25">
      <c r="A59" s="31"/>
      <c r="B59" s="28" t="s">
        <v>45</v>
      </c>
      <c r="C59" s="28"/>
      <c r="D59" s="28"/>
      <c r="E59" s="28"/>
      <c r="F59" s="16">
        <v>0</v>
      </c>
      <c r="G59" s="16">
        <v>0</v>
      </c>
      <c r="H59" s="16">
        <v>0</v>
      </c>
      <c r="I59" s="16">
        <f t="shared" si="3"/>
        <v>0</v>
      </c>
    </row>
    <row r="60" spans="1:9" x14ac:dyDescent="0.25">
      <c r="A60" s="31"/>
      <c r="B60" s="28" t="s">
        <v>58</v>
      </c>
      <c r="C60" s="28"/>
      <c r="D60" s="28"/>
      <c r="E60" s="28"/>
      <c r="F60" s="16">
        <v>0</v>
      </c>
      <c r="G60" s="16">
        <v>0</v>
      </c>
      <c r="H60" s="16">
        <v>0</v>
      </c>
      <c r="I60" s="16">
        <f t="shared" si="3"/>
        <v>0</v>
      </c>
    </row>
    <row r="61" spans="1:9" x14ac:dyDescent="0.25">
      <c r="A61" s="31"/>
      <c r="B61" s="28" t="s">
        <v>47</v>
      </c>
      <c r="C61" s="28"/>
      <c r="D61" s="28"/>
      <c r="E61" s="28"/>
      <c r="F61" s="16">
        <v>0</v>
      </c>
      <c r="G61" s="16">
        <v>0</v>
      </c>
      <c r="H61" s="16">
        <v>0</v>
      </c>
      <c r="I61" s="16">
        <f t="shared" si="3"/>
        <v>0</v>
      </c>
    </row>
    <row r="62" spans="1:9" x14ac:dyDescent="0.25">
      <c r="A62" s="29"/>
      <c r="B62" s="28" t="s">
        <v>59</v>
      </c>
      <c r="C62" s="28"/>
      <c r="D62" s="28"/>
      <c r="E62" s="28"/>
      <c r="F62" s="16">
        <v>0</v>
      </c>
      <c r="G62" s="16">
        <v>0</v>
      </c>
      <c r="H62" s="16">
        <v>0</v>
      </c>
      <c r="I62" s="16">
        <f t="shared" si="3"/>
        <v>0</v>
      </c>
    </row>
    <row r="63" spans="1:9" x14ac:dyDescent="0.25">
      <c r="A63" s="31"/>
      <c r="B63" s="21" t="s">
        <v>49</v>
      </c>
      <c r="C63" s="21"/>
      <c r="D63" s="21"/>
      <c r="E63" s="21"/>
      <c r="F63" s="16">
        <v>0</v>
      </c>
      <c r="G63" s="16">
        <v>0</v>
      </c>
      <c r="H63" s="16">
        <v>0</v>
      </c>
      <c r="I63" s="16">
        <f t="shared" si="3"/>
        <v>0</v>
      </c>
    </row>
    <row r="64" spans="1:9" x14ac:dyDescent="0.25">
      <c r="A64" s="13"/>
      <c r="B64" s="21" t="s">
        <v>60</v>
      </c>
      <c r="C64" s="21"/>
      <c r="D64" s="21"/>
      <c r="E64" s="21"/>
      <c r="F64" s="16">
        <v>0</v>
      </c>
      <c r="G64" s="16">
        <v>0</v>
      </c>
      <c r="H64" s="16">
        <v>0</v>
      </c>
      <c r="I64" s="16">
        <f t="shared" si="3"/>
        <v>0</v>
      </c>
    </row>
    <row r="65" spans="1:9" x14ac:dyDescent="0.25">
      <c r="A65" s="13"/>
      <c r="B65" s="21" t="s">
        <v>49</v>
      </c>
      <c r="C65" s="21"/>
      <c r="D65" s="21"/>
      <c r="E65" s="21"/>
      <c r="F65" s="16">
        <v>0</v>
      </c>
      <c r="G65" s="16">
        <v>0</v>
      </c>
      <c r="H65" s="16">
        <v>0</v>
      </c>
      <c r="I65" s="16">
        <f t="shared" si="3"/>
        <v>0</v>
      </c>
    </row>
    <row r="66" spans="1:9" x14ac:dyDescent="0.25">
      <c r="A66" s="13"/>
      <c r="B66" s="21" t="s">
        <v>61</v>
      </c>
      <c r="C66" s="21"/>
      <c r="D66" s="21"/>
      <c r="E66" s="21"/>
      <c r="F66" s="16">
        <v>0</v>
      </c>
      <c r="G66" s="16">
        <v>0</v>
      </c>
      <c r="H66" s="16">
        <v>0</v>
      </c>
      <c r="I66" s="16">
        <f t="shared" si="3"/>
        <v>0</v>
      </c>
    </row>
    <row r="67" spans="1:9" x14ac:dyDescent="0.25">
      <c r="A67" s="13"/>
      <c r="B67" s="21" t="s">
        <v>62</v>
      </c>
      <c r="C67" s="21"/>
      <c r="D67" s="21"/>
      <c r="E67" s="21"/>
      <c r="F67" s="16">
        <v>0</v>
      </c>
      <c r="G67" s="16">
        <v>0</v>
      </c>
      <c r="H67" s="16">
        <v>0</v>
      </c>
      <c r="I67" s="16">
        <f t="shared" si="3"/>
        <v>0</v>
      </c>
    </row>
    <row r="68" spans="1:9" x14ac:dyDescent="0.25">
      <c r="A68" s="13"/>
      <c r="B68" s="21" t="s">
        <v>53</v>
      </c>
      <c r="C68" s="21"/>
      <c r="D68" s="21"/>
      <c r="E68" s="21"/>
      <c r="F68" s="16">
        <v>0</v>
      </c>
      <c r="G68" s="16">
        <v>0</v>
      </c>
      <c r="H68" s="16">
        <v>0</v>
      </c>
      <c r="I68" s="16">
        <f t="shared" si="3"/>
        <v>0</v>
      </c>
    </row>
    <row r="69" spans="1:9" x14ac:dyDescent="0.25">
      <c r="A69" s="32" t="s">
        <v>63</v>
      </c>
      <c r="B69" s="33" t="s">
        <v>64</v>
      </c>
      <c r="C69" s="21"/>
      <c r="D69" s="21"/>
      <c r="E69" s="21"/>
      <c r="F69" s="12">
        <v>0</v>
      </c>
      <c r="G69" s="12">
        <v>0</v>
      </c>
      <c r="H69" s="12">
        <f>+H75</f>
        <v>149798.64000000001</v>
      </c>
      <c r="I69" s="12">
        <f>SUM(I70:I79)</f>
        <v>149798.64000000001</v>
      </c>
    </row>
    <row r="70" spans="1:9" x14ac:dyDescent="0.25">
      <c r="A70" s="13"/>
      <c r="B70" s="21" t="s">
        <v>65</v>
      </c>
      <c r="C70" s="21"/>
      <c r="D70" s="21"/>
      <c r="E70" s="21"/>
      <c r="F70" s="16">
        <v>0</v>
      </c>
      <c r="G70" s="16">
        <v>0</v>
      </c>
      <c r="H70" s="16">
        <v>0</v>
      </c>
      <c r="I70" s="16">
        <f t="shared" si="3"/>
        <v>0</v>
      </c>
    </row>
    <row r="71" spans="1:9" x14ac:dyDescent="0.25">
      <c r="A71" s="13"/>
      <c r="B71" s="21" t="s">
        <v>66</v>
      </c>
      <c r="C71" s="21"/>
      <c r="D71" s="21"/>
      <c r="E71" s="21"/>
      <c r="F71" s="16">
        <v>0</v>
      </c>
      <c r="G71" s="16">
        <v>0</v>
      </c>
      <c r="H71" s="16">
        <v>0</v>
      </c>
      <c r="I71" s="16">
        <f t="shared" si="3"/>
        <v>0</v>
      </c>
    </row>
    <row r="72" spans="1:9" x14ac:dyDescent="0.25">
      <c r="A72" s="13"/>
      <c r="B72" s="21" t="s">
        <v>67</v>
      </c>
      <c r="C72" s="21"/>
      <c r="D72" s="21"/>
      <c r="E72" s="21"/>
      <c r="F72" s="16">
        <v>0</v>
      </c>
      <c r="G72" s="16">
        <v>0</v>
      </c>
      <c r="H72" s="16">
        <v>0</v>
      </c>
      <c r="I72" s="16">
        <f t="shared" si="3"/>
        <v>0</v>
      </c>
    </row>
    <row r="73" spans="1:9" x14ac:dyDescent="0.25">
      <c r="A73" s="13"/>
      <c r="B73" s="21" t="s">
        <v>68</v>
      </c>
      <c r="C73" s="21"/>
      <c r="D73" s="21"/>
      <c r="E73" s="21"/>
      <c r="F73" s="16">
        <v>0</v>
      </c>
      <c r="G73" s="16">
        <v>0</v>
      </c>
      <c r="H73" s="16">
        <v>0</v>
      </c>
      <c r="I73" s="16">
        <f t="shared" si="3"/>
        <v>0</v>
      </c>
    </row>
    <row r="74" spans="1:9" x14ac:dyDescent="0.25">
      <c r="A74" s="13"/>
      <c r="B74" s="21" t="s">
        <v>69</v>
      </c>
      <c r="C74" s="21"/>
      <c r="D74" s="21"/>
      <c r="E74" s="21"/>
      <c r="F74" s="16">
        <v>0</v>
      </c>
      <c r="G74" s="16">
        <v>0</v>
      </c>
      <c r="H74" s="16">
        <v>0</v>
      </c>
      <c r="I74" s="16">
        <f t="shared" si="3"/>
        <v>0</v>
      </c>
    </row>
    <row r="75" spans="1:9" x14ac:dyDescent="0.25">
      <c r="A75" s="13"/>
      <c r="B75" s="21" t="s">
        <v>70</v>
      </c>
      <c r="C75" s="21"/>
      <c r="D75" s="21"/>
      <c r="E75" s="21"/>
      <c r="F75" s="16">
        <v>0</v>
      </c>
      <c r="G75" s="16">
        <v>0</v>
      </c>
      <c r="H75" s="16">
        <v>149798.64000000001</v>
      </c>
      <c r="I75" s="16">
        <f t="shared" si="3"/>
        <v>149798.64000000001</v>
      </c>
    </row>
    <row r="76" spans="1:9" x14ac:dyDescent="0.25">
      <c r="A76" s="13"/>
      <c r="B76" s="21" t="s">
        <v>71</v>
      </c>
      <c r="C76" s="21"/>
      <c r="D76" s="21"/>
      <c r="E76" s="21"/>
      <c r="F76" s="16">
        <v>0</v>
      </c>
      <c r="G76" s="16">
        <v>0</v>
      </c>
      <c r="H76" s="16">
        <v>0</v>
      </c>
      <c r="I76" s="16">
        <f t="shared" si="3"/>
        <v>0</v>
      </c>
    </row>
    <row r="77" spans="1:9" x14ac:dyDescent="0.25">
      <c r="A77" s="13"/>
      <c r="B77" s="21" t="s">
        <v>72</v>
      </c>
      <c r="C77" s="21"/>
      <c r="D77" s="21"/>
      <c r="E77" s="21"/>
      <c r="F77" s="16">
        <v>0</v>
      </c>
      <c r="G77" s="16">
        <v>0</v>
      </c>
      <c r="H77" s="16">
        <v>0</v>
      </c>
      <c r="I77" s="16">
        <f t="shared" si="3"/>
        <v>0</v>
      </c>
    </row>
    <row r="78" spans="1:9" x14ac:dyDescent="0.25">
      <c r="A78" s="13"/>
      <c r="B78" s="21" t="s">
        <v>73</v>
      </c>
      <c r="C78" s="21"/>
      <c r="D78" s="21"/>
      <c r="E78" s="21"/>
      <c r="F78" s="16">
        <v>0</v>
      </c>
      <c r="G78" s="16">
        <v>0</v>
      </c>
      <c r="H78" s="16">
        <v>0</v>
      </c>
      <c r="I78" s="16">
        <f t="shared" ref="I78:I80" si="4">SUM(F78:F78)</f>
        <v>0</v>
      </c>
    </row>
    <row r="79" spans="1:9" x14ac:dyDescent="0.25">
      <c r="A79" s="13"/>
      <c r="B79" s="21" t="s">
        <v>74</v>
      </c>
      <c r="C79" s="21"/>
      <c r="D79" s="21"/>
      <c r="E79" s="21"/>
      <c r="F79" s="16">
        <v>0</v>
      </c>
      <c r="G79" s="16">
        <v>0</v>
      </c>
      <c r="H79" s="16">
        <v>0</v>
      </c>
      <c r="I79" s="16">
        <f t="shared" si="4"/>
        <v>0</v>
      </c>
    </row>
    <row r="80" spans="1:9" x14ac:dyDescent="0.25">
      <c r="A80" s="13"/>
      <c r="B80" s="21" t="s">
        <v>75</v>
      </c>
      <c r="C80" s="21"/>
      <c r="D80" s="21"/>
      <c r="E80" s="21"/>
      <c r="F80" s="16">
        <v>0</v>
      </c>
      <c r="G80" s="16">
        <v>0</v>
      </c>
      <c r="H80" s="16">
        <v>0</v>
      </c>
      <c r="I80" s="16">
        <f t="shared" si="4"/>
        <v>0</v>
      </c>
    </row>
    <row r="81" spans="1:9" x14ac:dyDescent="0.25">
      <c r="A81" s="32" t="s">
        <v>76</v>
      </c>
      <c r="B81" s="33" t="s">
        <v>77</v>
      </c>
      <c r="C81" s="21"/>
      <c r="D81" s="21"/>
      <c r="E81" s="21"/>
      <c r="F81" s="12">
        <v>0</v>
      </c>
      <c r="G81" s="12">
        <v>0</v>
      </c>
      <c r="H81" s="12">
        <v>0</v>
      </c>
      <c r="I81" s="12">
        <v>0</v>
      </c>
    </row>
    <row r="82" spans="1:9" x14ac:dyDescent="0.25">
      <c r="A82" s="32"/>
      <c r="B82" s="21" t="s">
        <v>78</v>
      </c>
      <c r="C82" s="21"/>
      <c r="D82" s="21"/>
      <c r="E82" s="21"/>
      <c r="F82" s="16">
        <v>0</v>
      </c>
      <c r="G82" s="16">
        <v>0</v>
      </c>
      <c r="H82" s="16">
        <v>0</v>
      </c>
      <c r="I82" s="16">
        <f t="shared" ref="I82:I97" si="5">SUM(F82:F82)</f>
        <v>0</v>
      </c>
    </row>
    <row r="83" spans="1:9" x14ac:dyDescent="0.25">
      <c r="A83" s="32"/>
      <c r="B83" s="21" t="s">
        <v>79</v>
      </c>
      <c r="C83" s="21"/>
      <c r="D83" s="21"/>
      <c r="E83" s="21"/>
      <c r="F83" s="16">
        <v>0</v>
      </c>
      <c r="G83" s="16">
        <v>0</v>
      </c>
      <c r="H83" s="16">
        <v>0</v>
      </c>
      <c r="I83" s="16">
        <f t="shared" si="5"/>
        <v>0</v>
      </c>
    </row>
    <row r="84" spans="1:9" x14ac:dyDescent="0.25">
      <c r="A84" s="32"/>
      <c r="B84" s="21" t="s">
        <v>80</v>
      </c>
      <c r="C84" s="21"/>
      <c r="D84" s="21"/>
      <c r="E84" s="21"/>
      <c r="F84" s="16">
        <v>0</v>
      </c>
      <c r="G84" s="16">
        <v>0</v>
      </c>
      <c r="H84" s="16">
        <v>0</v>
      </c>
      <c r="I84" s="16">
        <f t="shared" si="5"/>
        <v>0</v>
      </c>
    </row>
    <row r="85" spans="1:9" x14ac:dyDescent="0.25">
      <c r="A85" s="32"/>
      <c r="B85" s="21" t="s">
        <v>81</v>
      </c>
      <c r="C85" s="21"/>
      <c r="D85" s="21"/>
      <c r="E85" s="21"/>
      <c r="F85" s="16">
        <v>0</v>
      </c>
      <c r="G85" s="16">
        <v>0</v>
      </c>
      <c r="H85" s="16">
        <v>0</v>
      </c>
      <c r="I85" s="16">
        <f t="shared" si="5"/>
        <v>0</v>
      </c>
    </row>
    <row r="86" spans="1:9" x14ac:dyDescent="0.25">
      <c r="A86" s="32"/>
      <c r="B86" s="21" t="s">
        <v>82</v>
      </c>
      <c r="C86" s="21"/>
      <c r="D86" s="21"/>
      <c r="E86" s="21"/>
      <c r="F86" s="16">
        <v>0</v>
      </c>
      <c r="G86" s="16">
        <v>0</v>
      </c>
      <c r="H86" s="16">
        <v>0</v>
      </c>
      <c r="I86" s="16">
        <f t="shared" si="5"/>
        <v>0</v>
      </c>
    </row>
    <row r="87" spans="1:9" x14ac:dyDescent="0.25">
      <c r="A87" s="32" t="s">
        <v>83</v>
      </c>
      <c r="B87" s="33" t="s">
        <v>84</v>
      </c>
      <c r="C87" s="21"/>
      <c r="D87" s="21"/>
      <c r="E87" s="21"/>
      <c r="F87" s="12">
        <v>0</v>
      </c>
      <c r="G87" s="12">
        <v>0</v>
      </c>
      <c r="H87" s="12">
        <v>0</v>
      </c>
      <c r="I87" s="16">
        <f t="shared" si="5"/>
        <v>0</v>
      </c>
    </row>
    <row r="88" spans="1:9" x14ac:dyDescent="0.25">
      <c r="A88" s="32"/>
      <c r="B88" s="33" t="s">
        <v>85</v>
      </c>
      <c r="C88" s="21"/>
      <c r="D88" s="21"/>
      <c r="E88" s="21"/>
      <c r="F88" s="16">
        <v>0</v>
      </c>
      <c r="G88" s="16">
        <v>0</v>
      </c>
      <c r="H88" s="16">
        <v>0</v>
      </c>
      <c r="I88" s="16">
        <f t="shared" si="5"/>
        <v>0</v>
      </c>
    </row>
    <row r="89" spans="1:9" x14ac:dyDescent="0.25">
      <c r="A89" s="32"/>
      <c r="B89" s="21" t="s">
        <v>86</v>
      </c>
      <c r="C89" s="21"/>
      <c r="D89" s="21"/>
      <c r="E89" s="21"/>
      <c r="F89" s="16">
        <v>0</v>
      </c>
      <c r="G89" s="16">
        <v>0</v>
      </c>
      <c r="H89" s="16">
        <v>0</v>
      </c>
      <c r="I89" s="16">
        <f t="shared" si="5"/>
        <v>0</v>
      </c>
    </row>
    <row r="90" spans="1:9" x14ac:dyDescent="0.25">
      <c r="A90" s="32"/>
      <c r="B90" s="21" t="s">
        <v>87</v>
      </c>
      <c r="C90" s="21"/>
      <c r="D90" s="21"/>
      <c r="E90" s="21"/>
      <c r="F90" s="16">
        <v>0</v>
      </c>
      <c r="G90" s="16">
        <v>0</v>
      </c>
      <c r="H90" s="16">
        <v>0</v>
      </c>
      <c r="I90" s="16">
        <f t="shared" si="5"/>
        <v>0</v>
      </c>
    </row>
    <row r="91" spans="1:9" x14ac:dyDescent="0.25">
      <c r="A91" s="32"/>
      <c r="B91" s="21" t="s">
        <v>88</v>
      </c>
      <c r="C91" s="21"/>
      <c r="D91" s="21"/>
      <c r="E91" s="21"/>
      <c r="F91" s="16">
        <v>0</v>
      </c>
      <c r="G91" s="16">
        <v>0</v>
      </c>
      <c r="H91" s="16">
        <v>0</v>
      </c>
      <c r="I91" s="16">
        <f t="shared" si="5"/>
        <v>0</v>
      </c>
    </row>
    <row r="92" spans="1:9" x14ac:dyDescent="0.25">
      <c r="A92" s="32" t="s">
        <v>89</v>
      </c>
      <c r="B92" s="33" t="s">
        <v>90</v>
      </c>
      <c r="C92" s="21"/>
      <c r="D92" s="21"/>
      <c r="E92" s="21"/>
      <c r="F92" s="12">
        <v>0</v>
      </c>
      <c r="G92" s="12">
        <v>0</v>
      </c>
      <c r="H92" s="12">
        <v>0</v>
      </c>
      <c r="I92" s="16">
        <f t="shared" si="5"/>
        <v>0</v>
      </c>
    </row>
    <row r="93" spans="1:9" x14ac:dyDescent="0.25">
      <c r="A93" s="32"/>
      <c r="B93" s="21" t="s">
        <v>91</v>
      </c>
      <c r="C93" s="21"/>
      <c r="D93" s="21"/>
      <c r="E93" s="21"/>
      <c r="F93" s="16">
        <v>0</v>
      </c>
      <c r="G93" s="16">
        <v>0</v>
      </c>
      <c r="H93" s="16">
        <v>0</v>
      </c>
      <c r="I93" s="16">
        <f t="shared" si="5"/>
        <v>0</v>
      </c>
    </row>
    <row r="94" spans="1:9" x14ac:dyDescent="0.25">
      <c r="A94" s="32"/>
      <c r="B94" s="21" t="s">
        <v>92</v>
      </c>
      <c r="C94" s="21"/>
      <c r="D94" s="21"/>
      <c r="E94" s="21"/>
      <c r="F94" s="16">
        <v>0</v>
      </c>
      <c r="G94" s="16">
        <v>0</v>
      </c>
      <c r="H94" s="16">
        <v>0</v>
      </c>
      <c r="I94" s="16">
        <f t="shared" si="5"/>
        <v>0</v>
      </c>
    </row>
    <row r="95" spans="1:9" x14ac:dyDescent="0.25">
      <c r="A95" s="32"/>
      <c r="B95" s="21" t="s">
        <v>93</v>
      </c>
      <c r="C95" s="21"/>
      <c r="D95" s="21"/>
      <c r="E95" s="21"/>
      <c r="F95" s="16">
        <v>0</v>
      </c>
      <c r="G95" s="16">
        <v>0</v>
      </c>
      <c r="H95" s="16">
        <v>0</v>
      </c>
      <c r="I95" s="16">
        <f t="shared" si="5"/>
        <v>0</v>
      </c>
    </row>
    <row r="96" spans="1:9" x14ac:dyDescent="0.25">
      <c r="A96" s="32"/>
      <c r="B96" s="21" t="s">
        <v>94</v>
      </c>
      <c r="C96" s="21"/>
      <c r="D96" s="21"/>
      <c r="E96" s="21"/>
      <c r="F96" s="16">
        <v>0</v>
      </c>
      <c r="G96" s="16">
        <v>0</v>
      </c>
      <c r="H96" s="16">
        <v>0</v>
      </c>
      <c r="I96" s="16">
        <f t="shared" si="5"/>
        <v>0</v>
      </c>
    </row>
    <row r="97" spans="1:9" x14ac:dyDescent="0.25">
      <c r="A97" s="13"/>
      <c r="B97" s="21" t="s">
        <v>95</v>
      </c>
      <c r="C97" s="21"/>
      <c r="D97" s="21"/>
      <c r="E97" s="21"/>
      <c r="F97" s="16">
        <v>0</v>
      </c>
      <c r="G97" s="16">
        <v>0</v>
      </c>
      <c r="H97" s="16">
        <v>0</v>
      </c>
      <c r="I97" s="16">
        <f t="shared" si="5"/>
        <v>0</v>
      </c>
    </row>
    <row r="98" spans="1:9" x14ac:dyDescent="0.25">
      <c r="A98" s="13"/>
      <c r="B98" s="33" t="s">
        <v>96</v>
      </c>
      <c r="C98" s="21"/>
      <c r="D98" s="21"/>
      <c r="E98" s="21"/>
      <c r="F98" s="34">
        <f t="shared" ref="F98:G98" si="6">+F32+F13+F19</f>
        <v>20815046.350000001</v>
      </c>
      <c r="G98" s="34">
        <f t="shared" si="6"/>
        <v>25766840.510000002</v>
      </c>
      <c r="H98" s="34">
        <f>+H32+H13+H19+H69</f>
        <v>36335649</v>
      </c>
      <c r="I98" s="34">
        <f>+I32+I19+I13+I69</f>
        <v>82917535.859999999</v>
      </c>
    </row>
    <row r="99" spans="1:9" x14ac:dyDescent="0.25">
      <c r="A99" s="13"/>
      <c r="B99" s="33"/>
      <c r="C99" s="21"/>
      <c r="D99" s="21"/>
      <c r="E99" s="21"/>
      <c r="F99" s="16"/>
      <c r="G99" s="16"/>
      <c r="H99" s="16"/>
      <c r="I99" s="16"/>
    </row>
    <row r="100" spans="1:9" x14ac:dyDescent="0.25">
      <c r="A100" s="13"/>
      <c r="B100" s="33" t="s">
        <v>97</v>
      </c>
      <c r="C100" s="21"/>
      <c r="D100" s="21"/>
      <c r="E100" s="21"/>
      <c r="F100" s="16">
        <v>-150000</v>
      </c>
      <c r="G100" s="16"/>
      <c r="H100" s="16"/>
      <c r="I100" s="35">
        <f>+F100</f>
        <v>-150000</v>
      </c>
    </row>
    <row r="101" spans="1:9" x14ac:dyDescent="0.25">
      <c r="A101" s="32" t="s">
        <v>98</v>
      </c>
      <c r="B101" s="33" t="s">
        <v>99</v>
      </c>
      <c r="C101" s="21"/>
      <c r="D101" s="21"/>
      <c r="E101" s="21"/>
      <c r="F101" s="16"/>
      <c r="G101" s="16"/>
      <c r="H101" s="16"/>
      <c r="I101" s="1"/>
    </row>
    <row r="102" spans="1:9" x14ac:dyDescent="0.25">
      <c r="A102" s="32" t="s">
        <v>100</v>
      </c>
      <c r="B102" s="33" t="s">
        <v>101</v>
      </c>
      <c r="C102" s="21"/>
      <c r="D102" s="21"/>
      <c r="E102" s="21"/>
      <c r="F102" s="12">
        <v>0</v>
      </c>
      <c r="G102" s="12">
        <v>0</v>
      </c>
      <c r="H102" s="12">
        <v>0</v>
      </c>
      <c r="I102" s="12">
        <v>0</v>
      </c>
    </row>
    <row r="103" spans="1:9" x14ac:dyDescent="0.25">
      <c r="A103" s="13"/>
      <c r="B103" s="21" t="s">
        <v>102</v>
      </c>
      <c r="C103" s="21"/>
      <c r="D103" s="21" t="s">
        <v>103</v>
      </c>
      <c r="E103" s="21"/>
      <c r="F103" s="16">
        <v>0</v>
      </c>
      <c r="G103" s="16">
        <v>0</v>
      </c>
      <c r="H103" s="16">
        <v>0</v>
      </c>
      <c r="I103" s="16">
        <v>0</v>
      </c>
    </row>
    <row r="104" spans="1:9" x14ac:dyDescent="0.25">
      <c r="A104" s="13"/>
      <c r="B104" s="21" t="s">
        <v>104</v>
      </c>
      <c r="C104" s="21"/>
      <c r="D104" s="21"/>
      <c r="E104" s="21"/>
      <c r="F104" s="16">
        <v>0</v>
      </c>
      <c r="G104" s="16">
        <v>0</v>
      </c>
      <c r="H104" s="16">
        <v>0</v>
      </c>
      <c r="I104" s="16">
        <v>0</v>
      </c>
    </row>
    <row r="105" spans="1:9" x14ac:dyDescent="0.25">
      <c r="A105" s="32" t="s">
        <v>105</v>
      </c>
      <c r="B105" s="36" t="s">
        <v>106</v>
      </c>
      <c r="C105" s="21"/>
      <c r="D105" s="21"/>
      <c r="E105" s="21"/>
      <c r="F105" s="12">
        <v>0</v>
      </c>
      <c r="G105" s="12">
        <v>0</v>
      </c>
      <c r="H105" s="12">
        <v>0</v>
      </c>
      <c r="I105" s="12">
        <v>0</v>
      </c>
    </row>
    <row r="106" spans="1:9" x14ac:dyDescent="0.25">
      <c r="A106" s="13"/>
      <c r="B106" s="21" t="s">
        <v>107</v>
      </c>
      <c r="C106" s="21"/>
      <c r="D106" s="21"/>
      <c r="E106" s="21"/>
      <c r="F106" s="16">
        <v>0</v>
      </c>
      <c r="G106" s="16">
        <v>0</v>
      </c>
      <c r="H106" s="16">
        <v>0</v>
      </c>
      <c r="I106" s="16">
        <v>0</v>
      </c>
    </row>
    <row r="107" spans="1:9" x14ac:dyDescent="0.25">
      <c r="A107" s="13"/>
      <c r="B107" s="21" t="s">
        <v>108</v>
      </c>
      <c r="C107" s="21"/>
      <c r="D107" s="21"/>
      <c r="E107" s="21"/>
      <c r="F107" s="16">
        <v>0</v>
      </c>
      <c r="G107" s="16">
        <v>0</v>
      </c>
      <c r="H107" s="16">
        <v>0</v>
      </c>
      <c r="I107" s="16">
        <v>0</v>
      </c>
    </row>
    <row r="108" spans="1:9" x14ac:dyDescent="0.25">
      <c r="A108" s="32" t="s">
        <v>109</v>
      </c>
      <c r="B108" s="33" t="s">
        <v>110</v>
      </c>
      <c r="C108" s="21"/>
      <c r="D108" s="21"/>
      <c r="E108" s="21"/>
      <c r="F108" s="12">
        <v>0</v>
      </c>
      <c r="G108" s="12">
        <v>0</v>
      </c>
      <c r="H108" s="12">
        <v>0</v>
      </c>
      <c r="I108" s="12">
        <v>0</v>
      </c>
    </row>
    <row r="109" spans="1:9" x14ac:dyDescent="0.25">
      <c r="A109" s="13"/>
      <c r="B109" s="37" t="s">
        <v>111</v>
      </c>
      <c r="C109" s="21"/>
      <c r="D109" s="21"/>
      <c r="E109" s="21"/>
      <c r="F109" s="16">
        <v>0</v>
      </c>
      <c r="G109" s="16">
        <v>0</v>
      </c>
      <c r="H109" s="16">
        <v>0</v>
      </c>
      <c r="I109" s="16">
        <v>0</v>
      </c>
    </row>
    <row r="110" spans="1:9" x14ac:dyDescent="0.25">
      <c r="A110" s="13"/>
      <c r="B110" s="37" t="s">
        <v>112</v>
      </c>
      <c r="C110" s="21"/>
      <c r="D110" s="21"/>
      <c r="E110" s="21"/>
      <c r="F110" s="38">
        <v>0</v>
      </c>
      <c r="G110" s="38">
        <v>0</v>
      </c>
      <c r="H110" s="38">
        <v>0</v>
      </c>
      <c r="I110" s="38">
        <v>0</v>
      </c>
    </row>
    <row r="111" spans="1:9" x14ac:dyDescent="0.25">
      <c r="A111" s="13"/>
      <c r="B111" s="33" t="s">
        <v>113</v>
      </c>
      <c r="C111" s="21"/>
      <c r="D111" s="21"/>
      <c r="E111" s="21"/>
      <c r="F111" s="12">
        <f>+F107+F106+F105+F104+F102+F101</f>
        <v>0</v>
      </c>
      <c r="G111" s="12">
        <f>+G107+G106+G105+G104+G102+G101</f>
        <v>0</v>
      </c>
      <c r="H111" s="12">
        <f>+H107+H106+H105+H104+H102+H101</f>
        <v>0</v>
      </c>
      <c r="I111" s="12">
        <f>+I107+I106+I105+I104+I102+I101</f>
        <v>0</v>
      </c>
    </row>
    <row r="112" spans="1:9" x14ac:dyDescent="0.25">
      <c r="A112" s="13"/>
      <c r="B112" s="33"/>
      <c r="C112" s="21"/>
      <c r="D112" s="21"/>
      <c r="E112" s="21"/>
      <c r="F112" s="12"/>
      <c r="G112" s="12"/>
      <c r="H112" s="12"/>
      <c r="I112" s="12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thickBot="1" x14ac:dyDescent="0.3">
      <c r="A114" s="21"/>
      <c r="B114" s="33" t="s">
        <v>114</v>
      </c>
      <c r="C114" s="21"/>
      <c r="D114" s="21"/>
      <c r="E114" s="21"/>
      <c r="F114" s="39">
        <f>+F111+F98+F100</f>
        <v>20665046.350000001</v>
      </c>
      <c r="G114" s="39">
        <f>+G98</f>
        <v>25766840.510000002</v>
      </c>
      <c r="H114" s="39">
        <f>+H98</f>
        <v>36335649</v>
      </c>
      <c r="I114" s="39">
        <f>+I98+I100</f>
        <v>82767535.859999999</v>
      </c>
    </row>
    <row r="115" spans="1:9" ht="15.75" thickTop="1" x14ac:dyDescent="0.25">
      <c r="A115" s="21"/>
      <c r="B115" s="33"/>
      <c r="C115" s="21"/>
      <c r="D115" s="21"/>
      <c r="E115" s="21"/>
      <c r="F115" s="12"/>
    </row>
    <row r="116" spans="1:9" x14ac:dyDescent="0.25">
      <c r="A116" s="21"/>
      <c r="B116" s="33"/>
      <c r="C116" s="21"/>
      <c r="D116" s="21"/>
      <c r="E116" s="21"/>
      <c r="F116" s="12"/>
      <c r="G116" s="12"/>
    </row>
    <row r="117" spans="1:9" ht="15" customHeight="1" x14ac:dyDescent="0.25">
      <c r="A117" s="21"/>
      <c r="B117" s="33"/>
      <c r="C117" s="21"/>
      <c r="D117" s="21"/>
      <c r="E117" s="21"/>
      <c r="F117" s="12" t="s">
        <v>115</v>
      </c>
    </row>
    <row r="118" spans="1:9" x14ac:dyDescent="0.25">
      <c r="A118" s="49" t="s">
        <v>116</v>
      </c>
      <c r="B118" s="49"/>
      <c r="C118" s="49"/>
      <c r="D118" s="40"/>
      <c r="E118" s="40"/>
      <c r="F118" s="49" t="s">
        <v>117</v>
      </c>
      <c r="G118" s="49"/>
    </row>
    <row r="119" spans="1:9" x14ac:dyDescent="0.25">
      <c r="A119" s="41"/>
      <c r="B119" s="42"/>
      <c r="C119" s="42"/>
      <c r="D119" s="1"/>
      <c r="E119" s="1"/>
      <c r="F119" s="42"/>
      <c r="G119" s="42"/>
    </row>
    <row r="120" spans="1:9" ht="15" customHeight="1" x14ac:dyDescent="0.25">
      <c r="A120" s="42"/>
      <c r="B120" s="42"/>
      <c r="C120" s="42"/>
      <c r="D120" s="1"/>
      <c r="E120" s="1"/>
      <c r="F120" s="42"/>
      <c r="G120" s="42"/>
    </row>
    <row r="121" spans="1:9" x14ac:dyDescent="0.25">
      <c r="A121" s="50" t="s">
        <v>118</v>
      </c>
      <c r="B121" s="50"/>
      <c r="C121" s="50"/>
      <c r="D121" s="50"/>
      <c r="E121" s="43"/>
      <c r="F121" s="51" t="s">
        <v>119</v>
      </c>
      <c r="G121" s="51"/>
    </row>
    <row r="122" spans="1:9" x14ac:dyDescent="0.25">
      <c r="A122" s="45" t="s">
        <v>120</v>
      </c>
      <c r="B122" s="45"/>
      <c r="C122" s="45"/>
      <c r="D122" s="45"/>
      <c r="E122" s="44"/>
      <c r="F122" s="45" t="s">
        <v>121</v>
      </c>
      <c r="G122" s="45"/>
    </row>
  </sheetData>
  <mergeCells count="9">
    <mergeCell ref="A122:D122"/>
    <mergeCell ref="F122:G122"/>
    <mergeCell ref="A121:D121"/>
    <mergeCell ref="F121:G121"/>
    <mergeCell ref="A10:I10"/>
    <mergeCell ref="A11:I11"/>
    <mergeCell ref="B44:E44"/>
    <mergeCell ref="A118:C118"/>
    <mergeCell ref="F118:G118"/>
  </mergeCells>
  <conditionalFormatting sqref="A12:I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2024-04-04T19:26:51Z</dcterms:modified>
</cp:coreProperties>
</file>