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"/>
    </mc:Choice>
  </mc:AlternateContent>
  <bookViews>
    <workbookView xWindow="0" yWindow="0" windowWidth="28590" windowHeight="11880"/>
  </bookViews>
  <sheets>
    <sheet name="NOMINA FIJA JUNIO 2025" sheetId="1" r:id="rId1"/>
  </sheets>
  <definedNames>
    <definedName name="_xlnm._FilterDatabase" localSheetId="0" hidden="1">'NOMINA FIJA JUNIO 2025'!$A$13:$V$573</definedName>
    <definedName name="_xlnm.Print_Area" localSheetId="0">'NOMINA FIJA JUNIO 2025'!$A$1:$X$585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5" i="1" l="1"/>
  <c r="T75" i="1"/>
  <c r="P430" i="1" l="1"/>
  <c r="J575" i="1" l="1"/>
  <c r="L263" i="1" l="1"/>
  <c r="S263" i="1" s="1"/>
  <c r="K263" i="1"/>
  <c r="R263" i="1" s="1"/>
  <c r="T263" i="1" s="1"/>
  <c r="L302" i="1"/>
  <c r="S302" i="1" s="1"/>
  <c r="K302" i="1"/>
  <c r="R302" i="1" s="1"/>
  <c r="T302" i="1" s="1"/>
  <c r="L289" i="1"/>
  <c r="S289" i="1" s="1"/>
  <c r="K289" i="1"/>
  <c r="Q289" i="1" s="1"/>
  <c r="L64" i="1"/>
  <c r="S64" i="1" s="1"/>
  <c r="K64" i="1"/>
  <c r="R64" i="1" s="1"/>
  <c r="T64" i="1" s="1"/>
  <c r="L63" i="1"/>
  <c r="S63" i="1" s="1"/>
  <c r="K63" i="1"/>
  <c r="R63" i="1" s="1"/>
  <c r="T63" i="1" s="1"/>
  <c r="L22" i="1"/>
  <c r="S22" i="1" s="1"/>
  <c r="K22" i="1"/>
  <c r="R22" i="1" s="1"/>
  <c r="T22" i="1" s="1"/>
  <c r="L30" i="1"/>
  <c r="S30" i="1" s="1"/>
  <c r="K30" i="1"/>
  <c r="R30" i="1" s="1"/>
  <c r="T30" i="1" s="1"/>
  <c r="L29" i="1"/>
  <c r="S29" i="1" s="1"/>
  <c r="K29" i="1"/>
  <c r="Q29" i="1" s="1"/>
  <c r="L28" i="1"/>
  <c r="S28" i="1" s="1"/>
  <c r="K28" i="1"/>
  <c r="R28" i="1" s="1"/>
  <c r="T28" i="1" s="1"/>
  <c r="L27" i="1"/>
  <c r="S27" i="1" s="1"/>
  <c r="K27" i="1"/>
  <c r="R27" i="1" s="1"/>
  <c r="T27" i="1" s="1"/>
  <c r="L26" i="1"/>
  <c r="S26" i="1" s="1"/>
  <c r="K26" i="1"/>
  <c r="Q26" i="1" s="1"/>
  <c r="R289" i="1" l="1"/>
  <c r="T289" i="1" s="1"/>
  <c r="Q302" i="1"/>
  <c r="Q263" i="1"/>
  <c r="Q27" i="1"/>
  <c r="Q64" i="1"/>
  <c r="Q63" i="1"/>
  <c r="Q22" i="1"/>
  <c r="Q30" i="1"/>
  <c r="R26" i="1"/>
  <c r="T26" i="1" s="1"/>
  <c r="R29" i="1"/>
  <c r="T29" i="1" s="1"/>
  <c r="Q28" i="1"/>
  <c r="L31" i="1"/>
  <c r="S31" i="1" s="1"/>
  <c r="K31" i="1"/>
  <c r="R31" i="1" s="1"/>
  <c r="T31" i="1" s="1"/>
  <c r="Q31" i="1" l="1"/>
  <c r="L37" i="1" l="1"/>
  <c r="S37" i="1" s="1"/>
  <c r="K37" i="1"/>
  <c r="R37" i="1" s="1"/>
  <c r="T37" i="1" s="1"/>
  <c r="L36" i="1"/>
  <c r="S36" i="1" s="1"/>
  <c r="K36" i="1"/>
  <c r="R36" i="1" s="1"/>
  <c r="T36" i="1" s="1"/>
  <c r="L23" i="1"/>
  <c r="S23" i="1" s="1"/>
  <c r="K23" i="1"/>
  <c r="R23" i="1" s="1"/>
  <c r="T23" i="1" s="1"/>
  <c r="L33" i="1"/>
  <c r="S33" i="1" s="1"/>
  <c r="K33" i="1"/>
  <c r="R33" i="1" s="1"/>
  <c r="T33" i="1" s="1"/>
  <c r="L32" i="1"/>
  <c r="S32" i="1" s="1"/>
  <c r="K32" i="1"/>
  <c r="R32" i="1" s="1"/>
  <c r="T32" i="1" s="1"/>
  <c r="K488" i="1"/>
  <c r="Q488" i="1" s="1"/>
  <c r="L488" i="1"/>
  <c r="S488" i="1" s="1"/>
  <c r="Q36" i="1" l="1"/>
  <c r="Q37" i="1"/>
  <c r="Q23" i="1"/>
  <c r="Q33" i="1"/>
  <c r="Q32" i="1"/>
  <c r="R488" i="1"/>
  <c r="T488" i="1" s="1"/>
  <c r="L220" i="1" l="1"/>
  <c r="S220" i="1" s="1"/>
  <c r="K220" i="1"/>
  <c r="R220" i="1" s="1"/>
  <c r="T220" i="1" s="1"/>
  <c r="Q220" i="1" l="1"/>
  <c r="K156" i="1"/>
  <c r="L141" i="1"/>
  <c r="S141" i="1" s="1"/>
  <c r="K141" i="1"/>
  <c r="R141" i="1" s="1"/>
  <c r="T141" i="1" s="1"/>
  <c r="L52" i="1"/>
  <c r="S52" i="1" s="1"/>
  <c r="K52" i="1"/>
  <c r="Q52" i="1" s="1"/>
  <c r="L60" i="1"/>
  <c r="S60" i="1" s="1"/>
  <c r="K60" i="1"/>
  <c r="R60" i="1" s="1"/>
  <c r="T60" i="1" s="1"/>
  <c r="L59" i="1"/>
  <c r="S59" i="1" s="1"/>
  <c r="K59" i="1"/>
  <c r="R59" i="1" s="1"/>
  <c r="T59" i="1" s="1"/>
  <c r="L40" i="1"/>
  <c r="S40" i="1" s="1"/>
  <c r="K40" i="1"/>
  <c r="Q40" i="1" s="1"/>
  <c r="L39" i="1"/>
  <c r="S39" i="1" s="1"/>
  <c r="K39" i="1"/>
  <c r="R39" i="1" s="1"/>
  <c r="T39" i="1" s="1"/>
  <c r="Q141" i="1" l="1"/>
  <c r="R52" i="1"/>
  <c r="T52" i="1" s="1"/>
  <c r="Q60" i="1"/>
  <c r="Q59" i="1"/>
  <c r="R40" i="1"/>
  <c r="T40" i="1" s="1"/>
  <c r="Q39" i="1"/>
  <c r="F575" i="1"/>
  <c r="L167" i="1" l="1"/>
  <c r="S167" i="1" s="1"/>
  <c r="K167" i="1"/>
  <c r="Q167" i="1" s="1"/>
  <c r="L191" i="1"/>
  <c r="S191" i="1" s="1"/>
  <c r="K191" i="1"/>
  <c r="R191" i="1" s="1"/>
  <c r="T191" i="1" s="1"/>
  <c r="L294" i="1"/>
  <c r="S294" i="1" s="1"/>
  <c r="K294" i="1"/>
  <c r="R294" i="1" s="1"/>
  <c r="T294" i="1" s="1"/>
  <c r="L197" i="1"/>
  <c r="S197" i="1" s="1"/>
  <c r="K197" i="1"/>
  <c r="R197" i="1" s="1"/>
  <c r="T197" i="1" s="1"/>
  <c r="L255" i="1"/>
  <c r="S255" i="1" s="1"/>
  <c r="K255" i="1"/>
  <c r="R255" i="1" s="1"/>
  <c r="T255" i="1" s="1"/>
  <c r="R167" i="1" l="1"/>
  <c r="T167" i="1" s="1"/>
  <c r="Q191" i="1"/>
  <c r="Q294" i="1"/>
  <c r="Q197" i="1"/>
  <c r="Q255" i="1"/>
  <c r="L150" i="1"/>
  <c r="S150" i="1" s="1"/>
  <c r="K150" i="1"/>
  <c r="R150" i="1" s="1"/>
  <c r="T150" i="1" s="1"/>
  <c r="L436" i="1"/>
  <c r="S436" i="1" s="1"/>
  <c r="K436" i="1"/>
  <c r="R436" i="1" s="1"/>
  <c r="T436" i="1" s="1"/>
  <c r="Q150" i="1" l="1"/>
  <c r="Q436" i="1"/>
  <c r="L546" i="1"/>
  <c r="S546" i="1" s="1"/>
  <c r="K546" i="1"/>
  <c r="R546" i="1" s="1"/>
  <c r="T546" i="1" s="1"/>
  <c r="L93" i="1"/>
  <c r="S93" i="1" s="1"/>
  <c r="K93" i="1"/>
  <c r="R93" i="1" s="1"/>
  <c r="T93" i="1" s="1"/>
  <c r="L504" i="1"/>
  <c r="S504" i="1" s="1"/>
  <c r="K504" i="1"/>
  <c r="R504" i="1" s="1"/>
  <c r="T504" i="1" s="1"/>
  <c r="L386" i="1"/>
  <c r="S386" i="1" s="1"/>
  <c r="K386" i="1"/>
  <c r="R386" i="1" s="1"/>
  <c r="T386" i="1" s="1"/>
  <c r="L273" i="1"/>
  <c r="S273" i="1" s="1"/>
  <c r="K273" i="1"/>
  <c r="R273" i="1" s="1"/>
  <c r="T273" i="1" s="1"/>
  <c r="L292" i="1"/>
  <c r="S292" i="1" s="1"/>
  <c r="K292" i="1"/>
  <c r="R292" i="1" s="1"/>
  <c r="T292" i="1" s="1"/>
  <c r="L522" i="1"/>
  <c r="S522" i="1" s="1"/>
  <c r="K522" i="1"/>
  <c r="R522" i="1" s="1"/>
  <c r="T522" i="1" s="1"/>
  <c r="L207" i="1"/>
  <c r="S207" i="1" s="1"/>
  <c r="K207" i="1"/>
  <c r="Q207" i="1" s="1"/>
  <c r="L404" i="1"/>
  <c r="S404" i="1" s="1"/>
  <c r="K404" i="1"/>
  <c r="R404" i="1" s="1"/>
  <c r="T404" i="1" s="1"/>
  <c r="L206" i="1"/>
  <c r="S206" i="1" s="1"/>
  <c r="K206" i="1"/>
  <c r="Q206" i="1" s="1"/>
  <c r="L362" i="1"/>
  <c r="S362" i="1" s="1"/>
  <c r="K362" i="1"/>
  <c r="R362" i="1" s="1"/>
  <c r="T362" i="1" s="1"/>
  <c r="L278" i="1"/>
  <c r="S278" i="1" s="1"/>
  <c r="K278" i="1"/>
  <c r="R278" i="1" s="1"/>
  <c r="T278" i="1" s="1"/>
  <c r="L123" i="1"/>
  <c r="S123" i="1" s="1"/>
  <c r="K123" i="1"/>
  <c r="R123" i="1" s="1"/>
  <c r="T123" i="1" s="1"/>
  <c r="L406" i="1"/>
  <c r="S406" i="1" s="1"/>
  <c r="K406" i="1"/>
  <c r="R406" i="1" s="1"/>
  <c r="T406" i="1" s="1"/>
  <c r="L507" i="1"/>
  <c r="S507" i="1" s="1"/>
  <c r="K507" i="1"/>
  <c r="Q507" i="1" s="1"/>
  <c r="L510" i="1"/>
  <c r="S510" i="1" s="1"/>
  <c r="K510" i="1"/>
  <c r="R510" i="1" s="1"/>
  <c r="T510" i="1" s="1"/>
  <c r="L188" i="1"/>
  <c r="S188" i="1" s="1"/>
  <c r="K188" i="1"/>
  <c r="Q188" i="1" s="1"/>
  <c r="L412" i="1"/>
  <c r="S412" i="1" s="1"/>
  <c r="K412" i="1"/>
  <c r="R412" i="1" s="1"/>
  <c r="T412" i="1" s="1"/>
  <c r="L165" i="1"/>
  <c r="S165" i="1" s="1"/>
  <c r="K165" i="1"/>
  <c r="R165" i="1" s="1"/>
  <c r="T165" i="1" s="1"/>
  <c r="L319" i="1"/>
  <c r="S319" i="1" s="1"/>
  <c r="K319" i="1"/>
  <c r="Q319" i="1" s="1"/>
  <c r="Q546" i="1" l="1"/>
  <c r="Q93" i="1"/>
  <c r="Q504" i="1"/>
  <c r="Q273" i="1"/>
  <c r="Q522" i="1"/>
  <c r="Q386" i="1"/>
  <c r="Q292" i="1"/>
  <c r="R207" i="1"/>
  <c r="T207" i="1" s="1"/>
  <c r="Q404" i="1"/>
  <c r="R206" i="1"/>
  <c r="T206" i="1" s="1"/>
  <c r="Q362" i="1"/>
  <c r="Q406" i="1"/>
  <c r="Q510" i="1"/>
  <c r="R507" i="1"/>
  <c r="T507" i="1" s="1"/>
  <c r="Q278" i="1"/>
  <c r="Q123" i="1"/>
  <c r="R188" i="1"/>
  <c r="T188" i="1" s="1"/>
  <c r="Q412" i="1"/>
  <c r="Q165" i="1"/>
  <c r="R319" i="1"/>
  <c r="T319" i="1" s="1"/>
  <c r="G575" i="1" l="1"/>
  <c r="H575" i="1"/>
  <c r="I575" i="1"/>
  <c r="M575" i="1"/>
  <c r="N575" i="1"/>
  <c r="L380" i="1"/>
  <c r="S380" i="1" s="1"/>
  <c r="K380" i="1"/>
  <c r="R380" i="1" s="1"/>
  <c r="T380" i="1" s="1"/>
  <c r="L379" i="1"/>
  <c r="S379" i="1" s="1"/>
  <c r="K379" i="1"/>
  <c r="Q379" i="1" s="1"/>
  <c r="L69" i="1"/>
  <c r="S69" i="1" s="1"/>
  <c r="K69" i="1"/>
  <c r="R69" i="1" s="1"/>
  <c r="T69" i="1" s="1"/>
  <c r="L343" i="1"/>
  <c r="S343" i="1" s="1"/>
  <c r="K343" i="1"/>
  <c r="Q343" i="1" s="1"/>
  <c r="L459" i="1"/>
  <c r="S459" i="1" s="1"/>
  <c r="K459" i="1"/>
  <c r="R459" i="1" s="1"/>
  <c r="T459" i="1" s="1"/>
  <c r="L158" i="1"/>
  <c r="S158" i="1" s="1"/>
  <c r="K158" i="1"/>
  <c r="R158" i="1" s="1"/>
  <c r="T158" i="1" s="1"/>
  <c r="L94" i="1"/>
  <c r="S94" i="1" s="1"/>
  <c r="K94" i="1"/>
  <c r="R94" i="1" s="1"/>
  <c r="T94" i="1" s="1"/>
  <c r="L235" i="1"/>
  <c r="S235" i="1" s="1"/>
  <c r="K235" i="1"/>
  <c r="R235" i="1" s="1"/>
  <c r="T235" i="1" s="1"/>
  <c r="Q380" i="1" l="1"/>
  <c r="R379" i="1"/>
  <c r="T379" i="1" s="1"/>
  <c r="Q69" i="1"/>
  <c r="R343" i="1"/>
  <c r="T343" i="1" s="1"/>
  <c r="Q459" i="1"/>
  <c r="Q158" i="1"/>
  <c r="Q235" i="1"/>
  <c r="Q94" i="1"/>
  <c r="L155" i="1" l="1"/>
  <c r="S155" i="1" s="1"/>
  <c r="K155" i="1"/>
  <c r="R155" i="1" s="1"/>
  <c r="T155" i="1" s="1"/>
  <c r="L440" i="1"/>
  <c r="S440" i="1" s="1"/>
  <c r="K440" i="1"/>
  <c r="Q440" i="1" s="1"/>
  <c r="L193" i="1"/>
  <c r="S193" i="1" s="1"/>
  <c r="K193" i="1"/>
  <c r="R193" i="1" s="1"/>
  <c r="T193" i="1" s="1"/>
  <c r="L42" i="1"/>
  <c r="S42" i="1" s="1"/>
  <c r="K42" i="1"/>
  <c r="L145" i="1"/>
  <c r="S145" i="1" s="1"/>
  <c r="K145" i="1"/>
  <c r="Q145" i="1" s="1"/>
  <c r="L164" i="1"/>
  <c r="S164" i="1" s="1"/>
  <c r="K164" i="1"/>
  <c r="Q164" i="1" s="1"/>
  <c r="L322" i="1"/>
  <c r="S322" i="1" s="1"/>
  <c r="K322" i="1"/>
  <c r="Q322" i="1" s="1"/>
  <c r="L78" i="1"/>
  <c r="S78" i="1" s="1"/>
  <c r="K78" i="1"/>
  <c r="R78" i="1" s="1"/>
  <c r="T78" i="1" s="1"/>
  <c r="Q42" i="1" l="1"/>
  <c r="R42" i="1"/>
  <c r="T42" i="1" s="1"/>
  <c r="R145" i="1"/>
  <c r="T145" i="1" s="1"/>
  <c r="Q155" i="1"/>
  <c r="R440" i="1"/>
  <c r="T440" i="1" s="1"/>
  <c r="Q193" i="1"/>
  <c r="Q78" i="1"/>
  <c r="R164" i="1"/>
  <c r="T164" i="1" s="1"/>
  <c r="R322" i="1"/>
  <c r="T322" i="1" s="1"/>
  <c r="L573" i="1" l="1"/>
  <c r="S573" i="1" s="1"/>
  <c r="K573" i="1"/>
  <c r="Q573" i="1" s="1"/>
  <c r="L572" i="1"/>
  <c r="S572" i="1" s="1"/>
  <c r="K572" i="1"/>
  <c r="R572" i="1" s="1"/>
  <c r="T572" i="1" s="1"/>
  <c r="L571" i="1"/>
  <c r="S571" i="1" s="1"/>
  <c r="K571" i="1"/>
  <c r="L570" i="1"/>
  <c r="S570" i="1" s="1"/>
  <c r="K570" i="1"/>
  <c r="Q570" i="1" s="1"/>
  <c r="L569" i="1"/>
  <c r="S569" i="1" s="1"/>
  <c r="K569" i="1"/>
  <c r="Q569" i="1" s="1"/>
  <c r="L568" i="1"/>
  <c r="S568" i="1" s="1"/>
  <c r="K568" i="1"/>
  <c r="Q568" i="1" s="1"/>
  <c r="L567" i="1"/>
  <c r="S567" i="1" s="1"/>
  <c r="K567" i="1"/>
  <c r="L566" i="1"/>
  <c r="S566" i="1" s="1"/>
  <c r="K566" i="1"/>
  <c r="Q566" i="1" s="1"/>
  <c r="L565" i="1"/>
  <c r="S565" i="1" s="1"/>
  <c r="K565" i="1"/>
  <c r="Q565" i="1" s="1"/>
  <c r="L564" i="1"/>
  <c r="S564" i="1" s="1"/>
  <c r="K564" i="1"/>
  <c r="R564" i="1" s="1"/>
  <c r="T564" i="1" s="1"/>
  <c r="L563" i="1"/>
  <c r="S563" i="1" s="1"/>
  <c r="K563" i="1"/>
  <c r="Q563" i="1" s="1"/>
  <c r="O562" i="1"/>
  <c r="O575" i="1" s="1"/>
  <c r="L562" i="1"/>
  <c r="K562" i="1"/>
  <c r="L561" i="1"/>
  <c r="S561" i="1" s="1"/>
  <c r="K561" i="1"/>
  <c r="R561" i="1" s="1"/>
  <c r="T561" i="1" s="1"/>
  <c r="L560" i="1"/>
  <c r="S560" i="1" s="1"/>
  <c r="K560" i="1"/>
  <c r="R560" i="1" s="1"/>
  <c r="T560" i="1" s="1"/>
  <c r="L559" i="1"/>
  <c r="S559" i="1" s="1"/>
  <c r="K559" i="1"/>
  <c r="R559" i="1" s="1"/>
  <c r="T559" i="1" s="1"/>
  <c r="L558" i="1"/>
  <c r="S558" i="1" s="1"/>
  <c r="K558" i="1"/>
  <c r="L557" i="1"/>
  <c r="S557" i="1" s="1"/>
  <c r="K557" i="1"/>
  <c r="Q557" i="1" s="1"/>
  <c r="L556" i="1"/>
  <c r="S556" i="1" s="1"/>
  <c r="K556" i="1"/>
  <c r="L555" i="1"/>
  <c r="S555" i="1" s="1"/>
  <c r="K555" i="1"/>
  <c r="R555" i="1" s="1"/>
  <c r="T555" i="1" s="1"/>
  <c r="L554" i="1"/>
  <c r="S554" i="1" s="1"/>
  <c r="K554" i="1"/>
  <c r="Q554" i="1" s="1"/>
  <c r="L553" i="1"/>
  <c r="S553" i="1" s="1"/>
  <c r="K553" i="1"/>
  <c r="R553" i="1" s="1"/>
  <c r="T553" i="1" s="1"/>
  <c r="L552" i="1"/>
  <c r="S552" i="1" s="1"/>
  <c r="K552" i="1"/>
  <c r="R552" i="1" s="1"/>
  <c r="T552" i="1" s="1"/>
  <c r="L551" i="1"/>
  <c r="S551" i="1" s="1"/>
  <c r="K551" i="1"/>
  <c r="R551" i="1" s="1"/>
  <c r="T551" i="1" s="1"/>
  <c r="L550" i="1"/>
  <c r="S550" i="1" s="1"/>
  <c r="K550" i="1"/>
  <c r="L549" i="1"/>
  <c r="S549" i="1" s="1"/>
  <c r="K549" i="1"/>
  <c r="Q549" i="1" s="1"/>
  <c r="L548" i="1"/>
  <c r="S548" i="1" s="1"/>
  <c r="K548" i="1"/>
  <c r="R548" i="1" s="1"/>
  <c r="T548" i="1" s="1"/>
  <c r="L547" i="1"/>
  <c r="S547" i="1" s="1"/>
  <c r="K547" i="1"/>
  <c r="Q547" i="1" s="1"/>
  <c r="L545" i="1"/>
  <c r="S545" i="1" s="1"/>
  <c r="K545" i="1"/>
  <c r="L544" i="1"/>
  <c r="S544" i="1" s="1"/>
  <c r="K544" i="1"/>
  <c r="R544" i="1" s="1"/>
  <c r="T544" i="1" s="1"/>
  <c r="L543" i="1"/>
  <c r="S543" i="1" s="1"/>
  <c r="K543" i="1"/>
  <c r="L542" i="1"/>
  <c r="S542" i="1" s="1"/>
  <c r="K542" i="1"/>
  <c r="L541" i="1"/>
  <c r="S541" i="1" s="1"/>
  <c r="K541" i="1"/>
  <c r="L540" i="1"/>
  <c r="S540" i="1" s="1"/>
  <c r="K540" i="1"/>
  <c r="L539" i="1"/>
  <c r="S539" i="1" s="1"/>
  <c r="K539" i="1"/>
  <c r="R539" i="1" s="1"/>
  <c r="T539" i="1" s="1"/>
  <c r="L538" i="1"/>
  <c r="S538" i="1" s="1"/>
  <c r="K538" i="1"/>
  <c r="L537" i="1"/>
  <c r="S537" i="1" s="1"/>
  <c r="K537" i="1"/>
  <c r="Q537" i="1" s="1"/>
  <c r="L536" i="1"/>
  <c r="S536" i="1" s="1"/>
  <c r="K536" i="1"/>
  <c r="Q536" i="1" s="1"/>
  <c r="L535" i="1"/>
  <c r="S535" i="1" s="1"/>
  <c r="K535" i="1"/>
  <c r="Q535" i="1" s="1"/>
  <c r="L534" i="1"/>
  <c r="S534" i="1" s="1"/>
  <c r="K534" i="1"/>
  <c r="R534" i="1" s="1"/>
  <c r="T534" i="1" s="1"/>
  <c r="L533" i="1"/>
  <c r="S533" i="1" s="1"/>
  <c r="K533" i="1"/>
  <c r="Q533" i="1" s="1"/>
  <c r="L532" i="1"/>
  <c r="S532" i="1" s="1"/>
  <c r="K532" i="1"/>
  <c r="L531" i="1"/>
  <c r="S531" i="1" s="1"/>
  <c r="K531" i="1"/>
  <c r="L530" i="1"/>
  <c r="S530" i="1" s="1"/>
  <c r="K530" i="1"/>
  <c r="Q530" i="1" s="1"/>
  <c r="L529" i="1"/>
  <c r="S529" i="1" s="1"/>
  <c r="K529" i="1"/>
  <c r="Q529" i="1" s="1"/>
  <c r="L528" i="1"/>
  <c r="S528" i="1" s="1"/>
  <c r="K528" i="1"/>
  <c r="R528" i="1" s="1"/>
  <c r="T528" i="1" s="1"/>
  <c r="L527" i="1"/>
  <c r="S527" i="1" s="1"/>
  <c r="K527" i="1"/>
  <c r="Q527" i="1" s="1"/>
  <c r="L526" i="1"/>
  <c r="S526" i="1" s="1"/>
  <c r="K526" i="1"/>
  <c r="Q526" i="1" s="1"/>
  <c r="L525" i="1"/>
  <c r="S525" i="1" s="1"/>
  <c r="K525" i="1"/>
  <c r="Q525" i="1" s="1"/>
  <c r="L524" i="1"/>
  <c r="S524" i="1" s="1"/>
  <c r="K524" i="1"/>
  <c r="L523" i="1"/>
  <c r="S523" i="1" s="1"/>
  <c r="K523" i="1"/>
  <c r="L521" i="1"/>
  <c r="S521" i="1" s="1"/>
  <c r="K521" i="1"/>
  <c r="R521" i="1" s="1"/>
  <c r="T521" i="1" s="1"/>
  <c r="L520" i="1"/>
  <c r="S520" i="1" s="1"/>
  <c r="K520" i="1"/>
  <c r="R520" i="1" s="1"/>
  <c r="T520" i="1" s="1"/>
  <c r="L519" i="1"/>
  <c r="S519" i="1" s="1"/>
  <c r="K519" i="1"/>
  <c r="Q519" i="1" s="1"/>
  <c r="L518" i="1"/>
  <c r="S518" i="1" s="1"/>
  <c r="K518" i="1"/>
  <c r="L517" i="1"/>
  <c r="S517" i="1" s="1"/>
  <c r="K517" i="1"/>
  <c r="Q517" i="1" s="1"/>
  <c r="L516" i="1"/>
  <c r="S516" i="1" s="1"/>
  <c r="K516" i="1"/>
  <c r="R516" i="1" s="1"/>
  <c r="T516" i="1" s="1"/>
  <c r="L515" i="1"/>
  <c r="S515" i="1" s="1"/>
  <c r="K515" i="1"/>
  <c r="Q515" i="1" s="1"/>
  <c r="L514" i="1"/>
  <c r="S514" i="1" s="1"/>
  <c r="K514" i="1"/>
  <c r="Q514" i="1" s="1"/>
  <c r="L513" i="1"/>
  <c r="S513" i="1" s="1"/>
  <c r="K513" i="1"/>
  <c r="R513" i="1" s="1"/>
  <c r="T513" i="1" s="1"/>
  <c r="L512" i="1"/>
  <c r="S512" i="1" s="1"/>
  <c r="K512" i="1"/>
  <c r="R512" i="1" s="1"/>
  <c r="T512" i="1" s="1"/>
  <c r="L511" i="1"/>
  <c r="S511" i="1" s="1"/>
  <c r="K511" i="1"/>
  <c r="R511" i="1" s="1"/>
  <c r="T511" i="1" s="1"/>
  <c r="L509" i="1"/>
  <c r="S509" i="1" s="1"/>
  <c r="K509" i="1"/>
  <c r="L508" i="1"/>
  <c r="S508" i="1" s="1"/>
  <c r="K508" i="1"/>
  <c r="Q508" i="1" s="1"/>
  <c r="L506" i="1"/>
  <c r="S506" i="1" s="1"/>
  <c r="K506" i="1"/>
  <c r="R506" i="1" s="1"/>
  <c r="T506" i="1" s="1"/>
  <c r="L505" i="1"/>
  <c r="S505" i="1" s="1"/>
  <c r="K505" i="1"/>
  <c r="R505" i="1" s="1"/>
  <c r="T505" i="1" s="1"/>
  <c r="L503" i="1"/>
  <c r="S503" i="1" s="1"/>
  <c r="K503" i="1"/>
  <c r="Q503" i="1" s="1"/>
  <c r="L502" i="1"/>
  <c r="S502" i="1" s="1"/>
  <c r="K502" i="1"/>
  <c r="R502" i="1" s="1"/>
  <c r="T502" i="1" s="1"/>
  <c r="L501" i="1"/>
  <c r="S501" i="1" s="1"/>
  <c r="K501" i="1"/>
  <c r="R501" i="1" s="1"/>
  <c r="T501" i="1" s="1"/>
  <c r="L500" i="1"/>
  <c r="S500" i="1" s="1"/>
  <c r="K500" i="1"/>
  <c r="Q500" i="1" s="1"/>
  <c r="L499" i="1"/>
  <c r="S499" i="1" s="1"/>
  <c r="K499" i="1"/>
  <c r="Q499" i="1" s="1"/>
  <c r="L498" i="1"/>
  <c r="S498" i="1" s="1"/>
  <c r="K498" i="1"/>
  <c r="R498" i="1" s="1"/>
  <c r="T498" i="1" s="1"/>
  <c r="L497" i="1"/>
  <c r="S497" i="1" s="1"/>
  <c r="K497" i="1"/>
  <c r="L496" i="1"/>
  <c r="S496" i="1" s="1"/>
  <c r="K496" i="1"/>
  <c r="Q496" i="1" s="1"/>
  <c r="L495" i="1"/>
  <c r="S495" i="1" s="1"/>
  <c r="K495" i="1"/>
  <c r="L494" i="1"/>
  <c r="S494" i="1" s="1"/>
  <c r="K494" i="1"/>
  <c r="R494" i="1" s="1"/>
  <c r="T494" i="1" s="1"/>
  <c r="L493" i="1"/>
  <c r="S493" i="1" s="1"/>
  <c r="K493" i="1"/>
  <c r="L492" i="1"/>
  <c r="S492" i="1" s="1"/>
  <c r="K492" i="1"/>
  <c r="R492" i="1" s="1"/>
  <c r="T492" i="1" s="1"/>
  <c r="L491" i="1"/>
  <c r="S491" i="1" s="1"/>
  <c r="K491" i="1"/>
  <c r="R491" i="1" s="1"/>
  <c r="T491" i="1" s="1"/>
  <c r="L490" i="1"/>
  <c r="S490" i="1" s="1"/>
  <c r="K490" i="1"/>
  <c r="L489" i="1"/>
  <c r="S489" i="1" s="1"/>
  <c r="K489" i="1"/>
  <c r="R489" i="1" s="1"/>
  <c r="T489" i="1" s="1"/>
  <c r="L487" i="1"/>
  <c r="S487" i="1" s="1"/>
  <c r="K487" i="1"/>
  <c r="L486" i="1"/>
  <c r="S486" i="1" s="1"/>
  <c r="K486" i="1"/>
  <c r="L485" i="1"/>
  <c r="S485" i="1" s="1"/>
  <c r="K485" i="1"/>
  <c r="Q485" i="1" s="1"/>
  <c r="L484" i="1"/>
  <c r="S484" i="1" s="1"/>
  <c r="K484" i="1"/>
  <c r="L483" i="1"/>
  <c r="S483" i="1" s="1"/>
  <c r="K483" i="1"/>
  <c r="L482" i="1"/>
  <c r="S482" i="1" s="1"/>
  <c r="K482" i="1"/>
  <c r="Q482" i="1" s="1"/>
  <c r="L481" i="1"/>
  <c r="S481" i="1" s="1"/>
  <c r="K481" i="1"/>
  <c r="Q481" i="1" s="1"/>
  <c r="L480" i="1"/>
  <c r="S480" i="1" s="1"/>
  <c r="K480" i="1"/>
  <c r="R480" i="1" s="1"/>
  <c r="T480" i="1" s="1"/>
  <c r="L479" i="1"/>
  <c r="S479" i="1" s="1"/>
  <c r="K479" i="1"/>
  <c r="L478" i="1"/>
  <c r="S478" i="1" s="1"/>
  <c r="K478" i="1"/>
  <c r="Q478" i="1" s="1"/>
  <c r="L477" i="1"/>
  <c r="S477" i="1" s="1"/>
  <c r="K477" i="1"/>
  <c r="Q477" i="1" s="1"/>
  <c r="L476" i="1"/>
  <c r="S476" i="1" s="1"/>
  <c r="K476" i="1"/>
  <c r="R476" i="1" s="1"/>
  <c r="T476" i="1" s="1"/>
  <c r="L475" i="1"/>
  <c r="S475" i="1" s="1"/>
  <c r="K475" i="1"/>
  <c r="R475" i="1" s="1"/>
  <c r="T475" i="1" s="1"/>
  <c r="L474" i="1"/>
  <c r="S474" i="1" s="1"/>
  <c r="K474" i="1"/>
  <c r="R474" i="1" s="1"/>
  <c r="T474" i="1" s="1"/>
  <c r="L473" i="1"/>
  <c r="S473" i="1" s="1"/>
  <c r="K473" i="1"/>
  <c r="R473" i="1" s="1"/>
  <c r="T473" i="1" s="1"/>
  <c r="L472" i="1"/>
  <c r="S472" i="1" s="1"/>
  <c r="K472" i="1"/>
  <c r="L471" i="1"/>
  <c r="S471" i="1" s="1"/>
  <c r="K471" i="1"/>
  <c r="L470" i="1"/>
  <c r="S470" i="1" s="1"/>
  <c r="K470" i="1"/>
  <c r="R470" i="1" s="1"/>
  <c r="T470" i="1" s="1"/>
  <c r="L469" i="1"/>
  <c r="S469" i="1" s="1"/>
  <c r="K469" i="1"/>
  <c r="Q469" i="1" s="1"/>
  <c r="L468" i="1"/>
  <c r="S468" i="1" s="1"/>
  <c r="K468" i="1"/>
  <c r="R468" i="1" s="1"/>
  <c r="T468" i="1" s="1"/>
  <c r="L467" i="1"/>
  <c r="S467" i="1" s="1"/>
  <c r="K467" i="1"/>
  <c r="Q467" i="1" s="1"/>
  <c r="L466" i="1"/>
  <c r="S466" i="1" s="1"/>
  <c r="K466" i="1"/>
  <c r="R466" i="1" s="1"/>
  <c r="T466" i="1" s="1"/>
  <c r="L465" i="1"/>
  <c r="S465" i="1" s="1"/>
  <c r="K465" i="1"/>
  <c r="L464" i="1"/>
  <c r="S464" i="1" s="1"/>
  <c r="K464" i="1"/>
  <c r="Q464" i="1" s="1"/>
  <c r="L463" i="1"/>
  <c r="S463" i="1" s="1"/>
  <c r="K463" i="1"/>
  <c r="R463" i="1" s="1"/>
  <c r="T463" i="1" s="1"/>
  <c r="L462" i="1"/>
  <c r="S462" i="1" s="1"/>
  <c r="K462" i="1"/>
  <c r="Q462" i="1" s="1"/>
  <c r="L461" i="1"/>
  <c r="S461" i="1" s="1"/>
  <c r="K461" i="1"/>
  <c r="R461" i="1" s="1"/>
  <c r="T461" i="1" s="1"/>
  <c r="L460" i="1"/>
  <c r="S460" i="1" s="1"/>
  <c r="K460" i="1"/>
  <c r="L458" i="1"/>
  <c r="S458" i="1" s="1"/>
  <c r="K458" i="1"/>
  <c r="Q458" i="1" s="1"/>
  <c r="L457" i="1"/>
  <c r="S457" i="1" s="1"/>
  <c r="K457" i="1"/>
  <c r="R457" i="1" s="1"/>
  <c r="T457" i="1" s="1"/>
  <c r="L456" i="1"/>
  <c r="S456" i="1" s="1"/>
  <c r="K456" i="1"/>
  <c r="R456" i="1" s="1"/>
  <c r="T456" i="1" s="1"/>
  <c r="L455" i="1"/>
  <c r="S455" i="1" s="1"/>
  <c r="K455" i="1"/>
  <c r="L454" i="1"/>
  <c r="S454" i="1" s="1"/>
  <c r="K454" i="1"/>
  <c r="R454" i="1" s="1"/>
  <c r="T454" i="1" s="1"/>
  <c r="L453" i="1"/>
  <c r="S453" i="1" s="1"/>
  <c r="K453" i="1"/>
  <c r="Q453" i="1" s="1"/>
  <c r="L452" i="1"/>
  <c r="S452" i="1" s="1"/>
  <c r="K452" i="1"/>
  <c r="L451" i="1"/>
  <c r="S451" i="1" s="1"/>
  <c r="K451" i="1"/>
  <c r="Q451" i="1" s="1"/>
  <c r="L450" i="1"/>
  <c r="S450" i="1" s="1"/>
  <c r="K450" i="1"/>
  <c r="L449" i="1"/>
  <c r="S449" i="1" s="1"/>
  <c r="K449" i="1"/>
  <c r="R449" i="1" s="1"/>
  <c r="T449" i="1" s="1"/>
  <c r="L448" i="1"/>
  <c r="S448" i="1" s="1"/>
  <c r="K448" i="1"/>
  <c r="R448" i="1" s="1"/>
  <c r="T448" i="1" s="1"/>
  <c r="L447" i="1"/>
  <c r="S447" i="1" s="1"/>
  <c r="K447" i="1"/>
  <c r="L446" i="1"/>
  <c r="S446" i="1" s="1"/>
  <c r="K446" i="1"/>
  <c r="L445" i="1"/>
  <c r="S445" i="1" s="1"/>
  <c r="K445" i="1"/>
  <c r="R445" i="1" s="1"/>
  <c r="T445" i="1" s="1"/>
  <c r="L444" i="1"/>
  <c r="S444" i="1" s="1"/>
  <c r="K444" i="1"/>
  <c r="Q444" i="1" s="1"/>
  <c r="L443" i="1"/>
  <c r="S443" i="1" s="1"/>
  <c r="K443" i="1"/>
  <c r="L442" i="1"/>
  <c r="S442" i="1" s="1"/>
  <c r="K442" i="1"/>
  <c r="R442" i="1" s="1"/>
  <c r="T442" i="1" s="1"/>
  <c r="L441" i="1"/>
  <c r="S441" i="1" s="1"/>
  <c r="K441" i="1"/>
  <c r="L439" i="1"/>
  <c r="S439" i="1" s="1"/>
  <c r="K439" i="1"/>
  <c r="Q439" i="1" s="1"/>
  <c r="L438" i="1"/>
  <c r="S438" i="1" s="1"/>
  <c r="K438" i="1"/>
  <c r="L437" i="1"/>
  <c r="S437" i="1" s="1"/>
  <c r="K437" i="1"/>
  <c r="R437" i="1" s="1"/>
  <c r="T437" i="1" s="1"/>
  <c r="L435" i="1"/>
  <c r="S435" i="1" s="1"/>
  <c r="K435" i="1"/>
  <c r="R435" i="1" s="1"/>
  <c r="T435" i="1" s="1"/>
  <c r="L434" i="1"/>
  <c r="S434" i="1" s="1"/>
  <c r="K434" i="1"/>
  <c r="R434" i="1" s="1"/>
  <c r="T434" i="1" s="1"/>
  <c r="L433" i="1"/>
  <c r="S433" i="1" s="1"/>
  <c r="K433" i="1"/>
  <c r="R433" i="1" s="1"/>
  <c r="T433" i="1" s="1"/>
  <c r="L432" i="1"/>
  <c r="S432" i="1" s="1"/>
  <c r="K432" i="1"/>
  <c r="L431" i="1"/>
  <c r="S431" i="1" s="1"/>
  <c r="K431" i="1"/>
  <c r="L430" i="1"/>
  <c r="S430" i="1" s="1"/>
  <c r="K430" i="1"/>
  <c r="L429" i="1"/>
  <c r="S429" i="1" s="1"/>
  <c r="K429" i="1"/>
  <c r="R429" i="1" s="1"/>
  <c r="T429" i="1" s="1"/>
  <c r="L428" i="1"/>
  <c r="S428" i="1" s="1"/>
  <c r="K428" i="1"/>
  <c r="Q428" i="1" s="1"/>
  <c r="L427" i="1"/>
  <c r="S427" i="1" s="1"/>
  <c r="K427" i="1"/>
  <c r="R427" i="1" s="1"/>
  <c r="T427" i="1" s="1"/>
  <c r="L426" i="1"/>
  <c r="S426" i="1" s="1"/>
  <c r="K426" i="1"/>
  <c r="R426" i="1" s="1"/>
  <c r="T426" i="1" s="1"/>
  <c r="L425" i="1"/>
  <c r="S425" i="1" s="1"/>
  <c r="K425" i="1"/>
  <c r="L424" i="1"/>
  <c r="S424" i="1" s="1"/>
  <c r="K424" i="1"/>
  <c r="L423" i="1"/>
  <c r="S423" i="1" s="1"/>
  <c r="K423" i="1"/>
  <c r="Q423" i="1" s="1"/>
  <c r="L422" i="1"/>
  <c r="S422" i="1" s="1"/>
  <c r="K422" i="1"/>
  <c r="L421" i="1"/>
  <c r="S421" i="1" s="1"/>
  <c r="K421" i="1"/>
  <c r="R421" i="1" s="1"/>
  <c r="T421" i="1" s="1"/>
  <c r="L420" i="1"/>
  <c r="S420" i="1" s="1"/>
  <c r="K420" i="1"/>
  <c r="Q420" i="1" s="1"/>
  <c r="L419" i="1"/>
  <c r="S419" i="1" s="1"/>
  <c r="K419" i="1"/>
  <c r="R419" i="1" s="1"/>
  <c r="T419" i="1" s="1"/>
  <c r="L418" i="1"/>
  <c r="S418" i="1" s="1"/>
  <c r="K418" i="1"/>
  <c r="L417" i="1"/>
  <c r="S417" i="1" s="1"/>
  <c r="K417" i="1"/>
  <c r="Q417" i="1" s="1"/>
  <c r="L416" i="1"/>
  <c r="S416" i="1" s="1"/>
  <c r="K416" i="1"/>
  <c r="R416" i="1" s="1"/>
  <c r="T416" i="1" s="1"/>
  <c r="L415" i="1"/>
  <c r="S415" i="1" s="1"/>
  <c r="K415" i="1"/>
  <c r="Q415" i="1" s="1"/>
  <c r="L414" i="1"/>
  <c r="S414" i="1" s="1"/>
  <c r="K414" i="1"/>
  <c r="Q414" i="1" s="1"/>
  <c r="L413" i="1"/>
  <c r="S413" i="1" s="1"/>
  <c r="K413" i="1"/>
  <c r="R413" i="1" s="1"/>
  <c r="T413" i="1" s="1"/>
  <c r="L411" i="1"/>
  <c r="S411" i="1" s="1"/>
  <c r="K411" i="1"/>
  <c r="L410" i="1"/>
  <c r="S410" i="1" s="1"/>
  <c r="K410" i="1"/>
  <c r="Q410" i="1" s="1"/>
  <c r="L409" i="1"/>
  <c r="S409" i="1" s="1"/>
  <c r="K409" i="1"/>
  <c r="L408" i="1"/>
  <c r="S408" i="1" s="1"/>
  <c r="K408" i="1"/>
  <c r="Q408" i="1" s="1"/>
  <c r="L407" i="1"/>
  <c r="S407" i="1" s="1"/>
  <c r="K407" i="1"/>
  <c r="Q407" i="1" s="1"/>
  <c r="L405" i="1"/>
  <c r="S405" i="1" s="1"/>
  <c r="K405" i="1"/>
  <c r="R405" i="1" s="1"/>
  <c r="T405" i="1" s="1"/>
  <c r="L403" i="1"/>
  <c r="S403" i="1" s="1"/>
  <c r="K403" i="1"/>
  <c r="Q403" i="1" s="1"/>
  <c r="L402" i="1"/>
  <c r="S402" i="1" s="1"/>
  <c r="K402" i="1"/>
  <c r="L401" i="1"/>
  <c r="S401" i="1" s="1"/>
  <c r="K401" i="1"/>
  <c r="R401" i="1" s="1"/>
  <c r="T401" i="1" s="1"/>
  <c r="L400" i="1"/>
  <c r="S400" i="1" s="1"/>
  <c r="K400" i="1"/>
  <c r="L399" i="1"/>
  <c r="S399" i="1" s="1"/>
  <c r="K399" i="1"/>
  <c r="Q399" i="1" s="1"/>
  <c r="L398" i="1"/>
  <c r="S398" i="1" s="1"/>
  <c r="K398" i="1"/>
  <c r="L397" i="1"/>
  <c r="S397" i="1" s="1"/>
  <c r="K397" i="1"/>
  <c r="L396" i="1"/>
  <c r="S396" i="1" s="1"/>
  <c r="K396" i="1"/>
  <c r="L395" i="1"/>
  <c r="S395" i="1" s="1"/>
  <c r="K395" i="1"/>
  <c r="Q395" i="1" s="1"/>
  <c r="L394" i="1"/>
  <c r="S394" i="1" s="1"/>
  <c r="K394" i="1"/>
  <c r="L393" i="1"/>
  <c r="S393" i="1" s="1"/>
  <c r="K393" i="1"/>
  <c r="R393" i="1" s="1"/>
  <c r="T393" i="1" s="1"/>
  <c r="L392" i="1"/>
  <c r="S392" i="1" s="1"/>
  <c r="K392" i="1"/>
  <c r="Q392" i="1" s="1"/>
  <c r="L391" i="1"/>
  <c r="S391" i="1" s="1"/>
  <c r="K391" i="1"/>
  <c r="R391" i="1" s="1"/>
  <c r="T391" i="1" s="1"/>
  <c r="L390" i="1"/>
  <c r="S390" i="1" s="1"/>
  <c r="K390" i="1"/>
  <c r="Q390" i="1" s="1"/>
  <c r="L389" i="1"/>
  <c r="S389" i="1" s="1"/>
  <c r="K389" i="1"/>
  <c r="L388" i="1"/>
  <c r="S388" i="1" s="1"/>
  <c r="K388" i="1"/>
  <c r="Q388" i="1" s="1"/>
  <c r="L387" i="1"/>
  <c r="S387" i="1" s="1"/>
  <c r="K387" i="1"/>
  <c r="Q387" i="1" s="1"/>
  <c r="L385" i="1"/>
  <c r="S385" i="1" s="1"/>
  <c r="K385" i="1"/>
  <c r="R385" i="1" s="1"/>
  <c r="T385" i="1" s="1"/>
  <c r="L384" i="1"/>
  <c r="S384" i="1" s="1"/>
  <c r="K384" i="1"/>
  <c r="L383" i="1"/>
  <c r="S383" i="1" s="1"/>
  <c r="K383" i="1"/>
  <c r="Q383" i="1" s="1"/>
  <c r="L382" i="1"/>
  <c r="S382" i="1" s="1"/>
  <c r="K382" i="1"/>
  <c r="L381" i="1"/>
  <c r="S381" i="1" s="1"/>
  <c r="K381" i="1"/>
  <c r="R381" i="1" s="1"/>
  <c r="T381" i="1" s="1"/>
  <c r="L378" i="1"/>
  <c r="S378" i="1" s="1"/>
  <c r="K378" i="1"/>
  <c r="Q378" i="1" s="1"/>
  <c r="L377" i="1"/>
  <c r="S377" i="1" s="1"/>
  <c r="K377" i="1"/>
  <c r="R377" i="1" s="1"/>
  <c r="T377" i="1" s="1"/>
  <c r="L376" i="1"/>
  <c r="S376" i="1" s="1"/>
  <c r="K376" i="1"/>
  <c r="Q376" i="1" s="1"/>
  <c r="L375" i="1"/>
  <c r="S375" i="1" s="1"/>
  <c r="K375" i="1"/>
  <c r="L374" i="1"/>
  <c r="S374" i="1" s="1"/>
  <c r="K374" i="1"/>
  <c r="Q374" i="1" s="1"/>
  <c r="L373" i="1"/>
  <c r="S373" i="1" s="1"/>
  <c r="K373" i="1"/>
  <c r="Q373" i="1" s="1"/>
  <c r="L372" i="1"/>
  <c r="S372" i="1" s="1"/>
  <c r="K372" i="1"/>
  <c r="L371" i="1"/>
  <c r="S371" i="1" s="1"/>
  <c r="K371" i="1"/>
  <c r="L370" i="1"/>
  <c r="S370" i="1" s="1"/>
  <c r="K370" i="1"/>
  <c r="Q370" i="1" s="1"/>
  <c r="L369" i="1"/>
  <c r="S369" i="1" s="1"/>
  <c r="K369" i="1"/>
  <c r="R369" i="1" s="1"/>
  <c r="T369" i="1" s="1"/>
  <c r="L368" i="1"/>
  <c r="S368" i="1" s="1"/>
  <c r="K368" i="1"/>
  <c r="L367" i="1"/>
  <c r="S367" i="1" s="1"/>
  <c r="K367" i="1"/>
  <c r="R367" i="1" s="1"/>
  <c r="T367" i="1" s="1"/>
  <c r="L366" i="1"/>
  <c r="S366" i="1" s="1"/>
  <c r="K366" i="1"/>
  <c r="Q366" i="1" s="1"/>
  <c r="L365" i="1"/>
  <c r="S365" i="1" s="1"/>
  <c r="K365" i="1"/>
  <c r="Q365" i="1" s="1"/>
  <c r="L364" i="1"/>
  <c r="S364" i="1" s="1"/>
  <c r="K364" i="1"/>
  <c r="R364" i="1" s="1"/>
  <c r="T364" i="1" s="1"/>
  <c r="L363" i="1"/>
  <c r="S363" i="1" s="1"/>
  <c r="K363" i="1"/>
  <c r="R363" i="1" s="1"/>
  <c r="T363" i="1" s="1"/>
  <c r="L361" i="1"/>
  <c r="S361" i="1" s="1"/>
  <c r="K361" i="1"/>
  <c r="L360" i="1"/>
  <c r="S360" i="1" s="1"/>
  <c r="K360" i="1"/>
  <c r="R360" i="1" s="1"/>
  <c r="T360" i="1" s="1"/>
  <c r="L359" i="1"/>
  <c r="S359" i="1" s="1"/>
  <c r="K359" i="1"/>
  <c r="L358" i="1"/>
  <c r="S358" i="1" s="1"/>
  <c r="K358" i="1"/>
  <c r="Q358" i="1" s="1"/>
  <c r="L357" i="1"/>
  <c r="S357" i="1" s="1"/>
  <c r="K357" i="1"/>
  <c r="Q357" i="1" s="1"/>
  <c r="L356" i="1"/>
  <c r="S356" i="1" s="1"/>
  <c r="K356" i="1"/>
  <c r="Q356" i="1" s="1"/>
  <c r="L355" i="1"/>
  <c r="S355" i="1" s="1"/>
  <c r="K355" i="1"/>
  <c r="R355" i="1" s="1"/>
  <c r="T355" i="1" s="1"/>
  <c r="L354" i="1"/>
  <c r="S354" i="1" s="1"/>
  <c r="K354" i="1"/>
  <c r="L353" i="1"/>
  <c r="S353" i="1" s="1"/>
  <c r="K353" i="1"/>
  <c r="Q353" i="1" s="1"/>
  <c r="L352" i="1"/>
  <c r="S352" i="1" s="1"/>
  <c r="K352" i="1"/>
  <c r="Q352" i="1" s="1"/>
  <c r="L351" i="1"/>
  <c r="S351" i="1" s="1"/>
  <c r="K351" i="1"/>
  <c r="R351" i="1" s="1"/>
  <c r="T351" i="1" s="1"/>
  <c r="L350" i="1"/>
  <c r="S350" i="1" s="1"/>
  <c r="K350" i="1"/>
  <c r="R350" i="1" s="1"/>
  <c r="T350" i="1" s="1"/>
  <c r="L349" i="1"/>
  <c r="S349" i="1" s="1"/>
  <c r="K349" i="1"/>
  <c r="R349" i="1" s="1"/>
  <c r="T349" i="1" s="1"/>
  <c r="L348" i="1"/>
  <c r="S348" i="1" s="1"/>
  <c r="K348" i="1"/>
  <c r="Q348" i="1" s="1"/>
  <c r="L347" i="1"/>
  <c r="S347" i="1" s="1"/>
  <c r="K347" i="1"/>
  <c r="R347" i="1" s="1"/>
  <c r="T347" i="1" s="1"/>
  <c r="L346" i="1"/>
  <c r="S346" i="1" s="1"/>
  <c r="K346" i="1"/>
  <c r="R346" i="1" s="1"/>
  <c r="T346" i="1" s="1"/>
  <c r="L345" i="1"/>
  <c r="S345" i="1" s="1"/>
  <c r="K345" i="1"/>
  <c r="Q345" i="1" s="1"/>
  <c r="L344" i="1"/>
  <c r="S344" i="1" s="1"/>
  <c r="K344" i="1"/>
  <c r="L342" i="1"/>
  <c r="S342" i="1" s="1"/>
  <c r="K342" i="1"/>
  <c r="Q342" i="1" s="1"/>
  <c r="L341" i="1"/>
  <c r="S341" i="1" s="1"/>
  <c r="K341" i="1"/>
  <c r="L340" i="1"/>
  <c r="S340" i="1" s="1"/>
  <c r="K340" i="1"/>
  <c r="L339" i="1"/>
  <c r="S339" i="1" s="1"/>
  <c r="K339" i="1"/>
  <c r="R339" i="1" s="1"/>
  <c r="T339" i="1" s="1"/>
  <c r="L338" i="1"/>
  <c r="S338" i="1" s="1"/>
  <c r="K338" i="1"/>
  <c r="Q338" i="1" s="1"/>
  <c r="L337" i="1"/>
  <c r="S337" i="1" s="1"/>
  <c r="K337" i="1"/>
  <c r="Q337" i="1" s="1"/>
  <c r="L336" i="1"/>
  <c r="S336" i="1" s="1"/>
  <c r="K336" i="1"/>
  <c r="L335" i="1"/>
  <c r="S335" i="1" s="1"/>
  <c r="K335" i="1"/>
  <c r="Q335" i="1" s="1"/>
  <c r="L334" i="1"/>
  <c r="S334" i="1" s="1"/>
  <c r="K334" i="1"/>
  <c r="R334" i="1" s="1"/>
  <c r="T334" i="1" s="1"/>
  <c r="L333" i="1"/>
  <c r="S333" i="1" s="1"/>
  <c r="K333" i="1"/>
  <c r="Q333" i="1" s="1"/>
  <c r="L332" i="1"/>
  <c r="S332" i="1" s="1"/>
  <c r="K332" i="1"/>
  <c r="Q332" i="1" s="1"/>
  <c r="L331" i="1"/>
  <c r="S331" i="1" s="1"/>
  <c r="K331" i="1"/>
  <c r="Q331" i="1" s="1"/>
  <c r="L330" i="1"/>
  <c r="S330" i="1" s="1"/>
  <c r="K330" i="1"/>
  <c r="Q330" i="1" s="1"/>
  <c r="L329" i="1"/>
  <c r="S329" i="1" s="1"/>
  <c r="K329" i="1"/>
  <c r="R329" i="1" s="1"/>
  <c r="T329" i="1" s="1"/>
  <c r="L328" i="1"/>
  <c r="S328" i="1" s="1"/>
  <c r="K328" i="1"/>
  <c r="L327" i="1"/>
  <c r="S327" i="1" s="1"/>
  <c r="K327" i="1"/>
  <c r="Q327" i="1" s="1"/>
  <c r="L326" i="1"/>
  <c r="S326" i="1" s="1"/>
  <c r="K326" i="1"/>
  <c r="R326" i="1" s="1"/>
  <c r="T326" i="1" s="1"/>
  <c r="L325" i="1"/>
  <c r="S325" i="1" s="1"/>
  <c r="K325" i="1"/>
  <c r="Q325" i="1" s="1"/>
  <c r="L324" i="1"/>
  <c r="S324" i="1" s="1"/>
  <c r="K324" i="1"/>
  <c r="Q324" i="1" s="1"/>
  <c r="L323" i="1"/>
  <c r="S323" i="1" s="1"/>
  <c r="K323" i="1"/>
  <c r="R323" i="1" s="1"/>
  <c r="T323" i="1" s="1"/>
  <c r="L321" i="1"/>
  <c r="S321" i="1" s="1"/>
  <c r="K321" i="1"/>
  <c r="Q321" i="1" s="1"/>
  <c r="L320" i="1"/>
  <c r="S320" i="1" s="1"/>
  <c r="K320" i="1"/>
  <c r="L318" i="1"/>
  <c r="S318" i="1" s="1"/>
  <c r="K318" i="1"/>
  <c r="Q318" i="1" s="1"/>
  <c r="L317" i="1"/>
  <c r="S317" i="1" s="1"/>
  <c r="K317" i="1"/>
  <c r="Q317" i="1" s="1"/>
  <c r="L316" i="1"/>
  <c r="S316" i="1" s="1"/>
  <c r="K316" i="1"/>
  <c r="R316" i="1" s="1"/>
  <c r="T316" i="1" s="1"/>
  <c r="L315" i="1"/>
  <c r="S315" i="1" s="1"/>
  <c r="K315" i="1"/>
  <c r="Q315" i="1" s="1"/>
  <c r="L314" i="1"/>
  <c r="S314" i="1" s="1"/>
  <c r="K314" i="1"/>
  <c r="R314" i="1" s="1"/>
  <c r="T314" i="1" s="1"/>
  <c r="L313" i="1"/>
  <c r="S313" i="1" s="1"/>
  <c r="K313" i="1"/>
  <c r="L312" i="1"/>
  <c r="S312" i="1" s="1"/>
  <c r="K312" i="1"/>
  <c r="Q312" i="1" s="1"/>
  <c r="L311" i="1"/>
  <c r="S311" i="1" s="1"/>
  <c r="K311" i="1"/>
  <c r="Q311" i="1" s="1"/>
  <c r="L310" i="1"/>
  <c r="S310" i="1" s="1"/>
  <c r="K310" i="1"/>
  <c r="L309" i="1"/>
  <c r="S309" i="1" s="1"/>
  <c r="K309" i="1"/>
  <c r="R309" i="1" s="1"/>
  <c r="T309" i="1" s="1"/>
  <c r="L308" i="1"/>
  <c r="S308" i="1" s="1"/>
  <c r="K308" i="1"/>
  <c r="L307" i="1"/>
  <c r="S307" i="1" s="1"/>
  <c r="K307" i="1"/>
  <c r="Q307" i="1" s="1"/>
  <c r="L306" i="1"/>
  <c r="S306" i="1" s="1"/>
  <c r="K306" i="1"/>
  <c r="Q306" i="1" s="1"/>
  <c r="L305" i="1"/>
  <c r="S305" i="1" s="1"/>
  <c r="K305" i="1"/>
  <c r="L304" i="1"/>
  <c r="S304" i="1" s="1"/>
  <c r="K304" i="1"/>
  <c r="L303" i="1"/>
  <c r="S303" i="1" s="1"/>
  <c r="K303" i="1"/>
  <c r="Q303" i="1" s="1"/>
  <c r="L301" i="1"/>
  <c r="S301" i="1" s="1"/>
  <c r="K301" i="1"/>
  <c r="R301" i="1" s="1"/>
  <c r="T301" i="1" s="1"/>
  <c r="L300" i="1"/>
  <c r="S300" i="1" s="1"/>
  <c r="K300" i="1"/>
  <c r="Q300" i="1" s="1"/>
  <c r="L299" i="1"/>
  <c r="S299" i="1" s="1"/>
  <c r="K299" i="1"/>
  <c r="Q299" i="1" s="1"/>
  <c r="L298" i="1"/>
  <c r="S298" i="1" s="1"/>
  <c r="K298" i="1"/>
  <c r="R298" i="1" s="1"/>
  <c r="T298" i="1" s="1"/>
  <c r="L297" i="1"/>
  <c r="S297" i="1" s="1"/>
  <c r="K297" i="1"/>
  <c r="Q297" i="1" s="1"/>
  <c r="L296" i="1"/>
  <c r="S296" i="1" s="1"/>
  <c r="K296" i="1"/>
  <c r="Q296" i="1" s="1"/>
  <c r="L295" i="1"/>
  <c r="S295" i="1" s="1"/>
  <c r="K295" i="1"/>
  <c r="Q295" i="1" s="1"/>
  <c r="L293" i="1"/>
  <c r="S293" i="1" s="1"/>
  <c r="K293" i="1"/>
  <c r="L291" i="1"/>
  <c r="S291" i="1" s="1"/>
  <c r="K291" i="1"/>
  <c r="Q291" i="1" s="1"/>
  <c r="L290" i="1"/>
  <c r="S290" i="1" s="1"/>
  <c r="K290" i="1"/>
  <c r="L288" i="1"/>
  <c r="S288" i="1" s="1"/>
  <c r="K288" i="1"/>
  <c r="Q288" i="1" s="1"/>
  <c r="L287" i="1"/>
  <c r="S287" i="1" s="1"/>
  <c r="K287" i="1"/>
  <c r="Q287" i="1" s="1"/>
  <c r="L286" i="1"/>
  <c r="S286" i="1" s="1"/>
  <c r="K286" i="1"/>
  <c r="L285" i="1"/>
  <c r="S285" i="1" s="1"/>
  <c r="K285" i="1"/>
  <c r="L284" i="1"/>
  <c r="S284" i="1" s="1"/>
  <c r="K284" i="1"/>
  <c r="Q284" i="1" s="1"/>
  <c r="L283" i="1"/>
  <c r="S283" i="1" s="1"/>
  <c r="K283" i="1"/>
  <c r="L282" i="1"/>
  <c r="S282" i="1" s="1"/>
  <c r="K282" i="1"/>
  <c r="L281" i="1"/>
  <c r="S281" i="1" s="1"/>
  <c r="K281" i="1"/>
  <c r="Q281" i="1" s="1"/>
  <c r="L280" i="1"/>
  <c r="S280" i="1" s="1"/>
  <c r="K280" i="1"/>
  <c r="L279" i="1"/>
  <c r="S279" i="1" s="1"/>
  <c r="K279" i="1"/>
  <c r="R279" i="1" s="1"/>
  <c r="T279" i="1" s="1"/>
  <c r="L277" i="1"/>
  <c r="S277" i="1" s="1"/>
  <c r="K277" i="1"/>
  <c r="R277" i="1" s="1"/>
  <c r="T277" i="1" s="1"/>
  <c r="L276" i="1"/>
  <c r="S276" i="1" s="1"/>
  <c r="K276" i="1"/>
  <c r="R276" i="1" s="1"/>
  <c r="T276" i="1" s="1"/>
  <c r="L275" i="1"/>
  <c r="S275" i="1" s="1"/>
  <c r="K275" i="1"/>
  <c r="R275" i="1" s="1"/>
  <c r="T275" i="1" s="1"/>
  <c r="L274" i="1"/>
  <c r="S274" i="1" s="1"/>
  <c r="K274" i="1"/>
  <c r="L272" i="1"/>
  <c r="S272" i="1" s="1"/>
  <c r="K272" i="1"/>
  <c r="R272" i="1" s="1"/>
  <c r="T272" i="1" s="1"/>
  <c r="L271" i="1"/>
  <c r="S271" i="1" s="1"/>
  <c r="K271" i="1"/>
  <c r="Q271" i="1" s="1"/>
  <c r="L270" i="1"/>
  <c r="S270" i="1" s="1"/>
  <c r="K270" i="1"/>
  <c r="R270" i="1" s="1"/>
  <c r="T270" i="1" s="1"/>
  <c r="L269" i="1"/>
  <c r="S269" i="1" s="1"/>
  <c r="K269" i="1"/>
  <c r="Q269" i="1" s="1"/>
  <c r="L268" i="1"/>
  <c r="S268" i="1" s="1"/>
  <c r="K268" i="1"/>
  <c r="R268" i="1" s="1"/>
  <c r="T268" i="1" s="1"/>
  <c r="L267" i="1"/>
  <c r="S267" i="1" s="1"/>
  <c r="K267" i="1"/>
  <c r="R267" i="1" s="1"/>
  <c r="T267" i="1" s="1"/>
  <c r="L266" i="1"/>
  <c r="S266" i="1" s="1"/>
  <c r="K266" i="1"/>
  <c r="L265" i="1"/>
  <c r="S265" i="1" s="1"/>
  <c r="K265" i="1"/>
  <c r="R265" i="1" s="1"/>
  <c r="T265" i="1" s="1"/>
  <c r="L264" i="1"/>
  <c r="S264" i="1" s="1"/>
  <c r="K264" i="1"/>
  <c r="R264" i="1" s="1"/>
  <c r="T264" i="1" s="1"/>
  <c r="L262" i="1"/>
  <c r="S262" i="1" s="1"/>
  <c r="K262" i="1"/>
  <c r="L261" i="1"/>
  <c r="S261" i="1" s="1"/>
  <c r="K261" i="1"/>
  <c r="R261" i="1" s="1"/>
  <c r="T261" i="1" s="1"/>
  <c r="L260" i="1"/>
  <c r="S260" i="1" s="1"/>
  <c r="K260" i="1"/>
  <c r="L259" i="1"/>
  <c r="S259" i="1" s="1"/>
  <c r="K259" i="1"/>
  <c r="Q259" i="1" s="1"/>
  <c r="L258" i="1"/>
  <c r="S258" i="1" s="1"/>
  <c r="K258" i="1"/>
  <c r="L257" i="1"/>
  <c r="S257" i="1" s="1"/>
  <c r="K257" i="1"/>
  <c r="L256" i="1"/>
  <c r="S256" i="1" s="1"/>
  <c r="K256" i="1"/>
  <c r="Q256" i="1" s="1"/>
  <c r="L254" i="1"/>
  <c r="S254" i="1" s="1"/>
  <c r="K254" i="1"/>
  <c r="R254" i="1" s="1"/>
  <c r="T254" i="1" s="1"/>
  <c r="L253" i="1"/>
  <c r="S253" i="1" s="1"/>
  <c r="K253" i="1"/>
  <c r="R253" i="1" s="1"/>
  <c r="T253" i="1" s="1"/>
  <c r="L252" i="1"/>
  <c r="S252" i="1" s="1"/>
  <c r="K252" i="1"/>
  <c r="Q252" i="1" s="1"/>
  <c r="L251" i="1"/>
  <c r="S251" i="1" s="1"/>
  <c r="K251" i="1"/>
  <c r="Q251" i="1" s="1"/>
  <c r="L250" i="1"/>
  <c r="S250" i="1" s="1"/>
  <c r="K250" i="1"/>
  <c r="L249" i="1"/>
  <c r="S249" i="1" s="1"/>
  <c r="K249" i="1"/>
  <c r="R249" i="1" s="1"/>
  <c r="T249" i="1" s="1"/>
  <c r="L248" i="1"/>
  <c r="S248" i="1" s="1"/>
  <c r="K248" i="1"/>
  <c r="Q248" i="1" s="1"/>
  <c r="L247" i="1"/>
  <c r="S247" i="1" s="1"/>
  <c r="K247" i="1"/>
  <c r="L246" i="1"/>
  <c r="S246" i="1" s="1"/>
  <c r="K246" i="1"/>
  <c r="L245" i="1"/>
  <c r="S245" i="1" s="1"/>
  <c r="K245" i="1"/>
  <c r="Q245" i="1" s="1"/>
  <c r="L244" i="1"/>
  <c r="S244" i="1" s="1"/>
  <c r="K244" i="1"/>
  <c r="Q244" i="1" s="1"/>
  <c r="L243" i="1"/>
  <c r="S243" i="1" s="1"/>
  <c r="K243" i="1"/>
  <c r="L242" i="1"/>
  <c r="S242" i="1" s="1"/>
  <c r="K242" i="1"/>
  <c r="R242" i="1" s="1"/>
  <c r="T242" i="1" s="1"/>
  <c r="L241" i="1"/>
  <c r="S241" i="1" s="1"/>
  <c r="K241" i="1"/>
  <c r="Q241" i="1" s="1"/>
  <c r="L240" i="1"/>
  <c r="S240" i="1" s="1"/>
  <c r="K240" i="1"/>
  <c r="Q240" i="1" s="1"/>
  <c r="L239" i="1"/>
  <c r="S239" i="1" s="1"/>
  <c r="K239" i="1"/>
  <c r="L238" i="1"/>
  <c r="S238" i="1" s="1"/>
  <c r="K238" i="1"/>
  <c r="Q238" i="1" s="1"/>
  <c r="L237" i="1"/>
  <c r="S237" i="1" s="1"/>
  <c r="K237" i="1"/>
  <c r="Q237" i="1" s="1"/>
  <c r="L236" i="1"/>
  <c r="S236" i="1" s="1"/>
  <c r="K236" i="1"/>
  <c r="Q236" i="1" s="1"/>
  <c r="L234" i="1"/>
  <c r="S234" i="1" s="1"/>
  <c r="K234" i="1"/>
  <c r="L233" i="1"/>
  <c r="S233" i="1" s="1"/>
  <c r="K233" i="1"/>
  <c r="Q233" i="1" s="1"/>
  <c r="L232" i="1"/>
  <c r="S232" i="1" s="1"/>
  <c r="K232" i="1"/>
  <c r="L231" i="1"/>
  <c r="S231" i="1" s="1"/>
  <c r="K231" i="1"/>
  <c r="L230" i="1"/>
  <c r="S230" i="1" s="1"/>
  <c r="K230" i="1"/>
  <c r="R230" i="1" s="1"/>
  <c r="T230" i="1" s="1"/>
  <c r="L229" i="1"/>
  <c r="S229" i="1" s="1"/>
  <c r="K229" i="1"/>
  <c r="Q229" i="1" s="1"/>
  <c r="L228" i="1"/>
  <c r="S228" i="1" s="1"/>
  <c r="K228" i="1"/>
  <c r="R228" i="1" s="1"/>
  <c r="T228" i="1" s="1"/>
  <c r="L227" i="1"/>
  <c r="S227" i="1" s="1"/>
  <c r="K227" i="1"/>
  <c r="Q227" i="1" s="1"/>
  <c r="L226" i="1"/>
  <c r="S226" i="1" s="1"/>
  <c r="K226" i="1"/>
  <c r="Q226" i="1" s="1"/>
  <c r="L225" i="1"/>
  <c r="S225" i="1" s="1"/>
  <c r="K225" i="1"/>
  <c r="L224" i="1"/>
  <c r="S224" i="1" s="1"/>
  <c r="K224" i="1"/>
  <c r="L223" i="1"/>
  <c r="S223" i="1" s="1"/>
  <c r="K223" i="1"/>
  <c r="L222" i="1"/>
  <c r="S222" i="1" s="1"/>
  <c r="K222" i="1"/>
  <c r="Q222" i="1" s="1"/>
  <c r="L221" i="1"/>
  <c r="S221" i="1" s="1"/>
  <c r="K221" i="1"/>
  <c r="L219" i="1"/>
  <c r="S219" i="1" s="1"/>
  <c r="K219" i="1"/>
  <c r="Q219" i="1" s="1"/>
  <c r="L218" i="1"/>
  <c r="S218" i="1" s="1"/>
  <c r="K218" i="1"/>
  <c r="Q218" i="1" s="1"/>
  <c r="L217" i="1"/>
  <c r="S217" i="1" s="1"/>
  <c r="K217" i="1"/>
  <c r="R217" i="1" s="1"/>
  <c r="T217" i="1" s="1"/>
  <c r="L216" i="1"/>
  <c r="S216" i="1" s="1"/>
  <c r="K216" i="1"/>
  <c r="R216" i="1" s="1"/>
  <c r="T216" i="1" s="1"/>
  <c r="L215" i="1"/>
  <c r="S215" i="1" s="1"/>
  <c r="K215" i="1"/>
  <c r="R215" i="1" s="1"/>
  <c r="T215" i="1" s="1"/>
  <c r="L214" i="1"/>
  <c r="S214" i="1" s="1"/>
  <c r="K214" i="1"/>
  <c r="R214" i="1" s="1"/>
  <c r="T214" i="1" s="1"/>
  <c r="L213" i="1"/>
  <c r="S213" i="1" s="1"/>
  <c r="K213" i="1"/>
  <c r="Q213" i="1" s="1"/>
  <c r="L212" i="1"/>
  <c r="S212" i="1" s="1"/>
  <c r="K212" i="1"/>
  <c r="Q212" i="1" s="1"/>
  <c r="L211" i="1"/>
  <c r="S211" i="1" s="1"/>
  <c r="K211" i="1"/>
  <c r="Q211" i="1" s="1"/>
  <c r="L210" i="1"/>
  <c r="S210" i="1" s="1"/>
  <c r="K210" i="1"/>
  <c r="Q210" i="1" s="1"/>
  <c r="L209" i="1"/>
  <c r="S209" i="1" s="1"/>
  <c r="K209" i="1"/>
  <c r="Q209" i="1" s="1"/>
  <c r="L208" i="1"/>
  <c r="S208" i="1" s="1"/>
  <c r="K208" i="1"/>
  <c r="L205" i="1"/>
  <c r="S205" i="1" s="1"/>
  <c r="K205" i="1"/>
  <c r="R205" i="1" s="1"/>
  <c r="T205" i="1" s="1"/>
  <c r="L204" i="1"/>
  <c r="S204" i="1" s="1"/>
  <c r="K204" i="1"/>
  <c r="L203" i="1"/>
  <c r="S203" i="1" s="1"/>
  <c r="K203" i="1"/>
  <c r="Q203" i="1" s="1"/>
  <c r="L202" i="1"/>
  <c r="S202" i="1" s="1"/>
  <c r="K202" i="1"/>
  <c r="R202" i="1" s="1"/>
  <c r="T202" i="1" s="1"/>
  <c r="L201" i="1"/>
  <c r="S201" i="1" s="1"/>
  <c r="K201" i="1"/>
  <c r="L200" i="1"/>
  <c r="S200" i="1" s="1"/>
  <c r="K200" i="1"/>
  <c r="L199" i="1"/>
  <c r="S199" i="1" s="1"/>
  <c r="K199" i="1"/>
  <c r="Q199" i="1" s="1"/>
  <c r="L198" i="1"/>
  <c r="S198" i="1" s="1"/>
  <c r="K198" i="1"/>
  <c r="Q198" i="1" s="1"/>
  <c r="L196" i="1"/>
  <c r="S196" i="1" s="1"/>
  <c r="K196" i="1"/>
  <c r="R196" i="1" s="1"/>
  <c r="T196" i="1" s="1"/>
  <c r="L195" i="1"/>
  <c r="S195" i="1" s="1"/>
  <c r="K195" i="1"/>
  <c r="L194" i="1"/>
  <c r="S194" i="1" s="1"/>
  <c r="K194" i="1"/>
  <c r="R194" i="1" s="1"/>
  <c r="T194" i="1" s="1"/>
  <c r="L192" i="1"/>
  <c r="S192" i="1" s="1"/>
  <c r="K192" i="1"/>
  <c r="L190" i="1"/>
  <c r="S190" i="1" s="1"/>
  <c r="K190" i="1"/>
  <c r="R190" i="1" s="1"/>
  <c r="T190" i="1" s="1"/>
  <c r="L189" i="1"/>
  <c r="S189" i="1" s="1"/>
  <c r="K189" i="1"/>
  <c r="R189" i="1" s="1"/>
  <c r="T189" i="1" s="1"/>
  <c r="L187" i="1"/>
  <c r="S187" i="1" s="1"/>
  <c r="K187" i="1"/>
  <c r="L186" i="1"/>
  <c r="S186" i="1" s="1"/>
  <c r="K186" i="1"/>
  <c r="R186" i="1" s="1"/>
  <c r="T186" i="1" s="1"/>
  <c r="L185" i="1"/>
  <c r="S185" i="1" s="1"/>
  <c r="K185" i="1"/>
  <c r="Q185" i="1" s="1"/>
  <c r="L184" i="1"/>
  <c r="S184" i="1" s="1"/>
  <c r="K184" i="1"/>
  <c r="Q184" i="1" s="1"/>
  <c r="L183" i="1"/>
  <c r="S183" i="1" s="1"/>
  <c r="K183" i="1"/>
  <c r="L182" i="1"/>
  <c r="S182" i="1" s="1"/>
  <c r="K182" i="1"/>
  <c r="L181" i="1"/>
  <c r="S181" i="1" s="1"/>
  <c r="K181" i="1"/>
  <c r="R181" i="1" s="1"/>
  <c r="T181" i="1" s="1"/>
  <c r="L180" i="1"/>
  <c r="S180" i="1" s="1"/>
  <c r="K180" i="1"/>
  <c r="R180" i="1" s="1"/>
  <c r="T180" i="1" s="1"/>
  <c r="L179" i="1"/>
  <c r="S179" i="1" s="1"/>
  <c r="K179" i="1"/>
  <c r="L178" i="1"/>
  <c r="S178" i="1" s="1"/>
  <c r="K178" i="1"/>
  <c r="R178" i="1" s="1"/>
  <c r="T178" i="1" s="1"/>
  <c r="L177" i="1"/>
  <c r="S177" i="1" s="1"/>
  <c r="K177" i="1"/>
  <c r="Q177" i="1" s="1"/>
  <c r="L176" i="1"/>
  <c r="S176" i="1" s="1"/>
  <c r="K176" i="1"/>
  <c r="Q176" i="1" s="1"/>
  <c r="L175" i="1"/>
  <c r="S175" i="1" s="1"/>
  <c r="K175" i="1"/>
  <c r="R175" i="1" s="1"/>
  <c r="T175" i="1" s="1"/>
  <c r="L174" i="1"/>
  <c r="S174" i="1" s="1"/>
  <c r="K174" i="1"/>
  <c r="L173" i="1"/>
  <c r="S173" i="1" s="1"/>
  <c r="K173" i="1"/>
  <c r="L172" i="1"/>
  <c r="S172" i="1" s="1"/>
  <c r="K172" i="1"/>
  <c r="L171" i="1"/>
  <c r="S171" i="1" s="1"/>
  <c r="K171" i="1"/>
  <c r="R171" i="1" s="1"/>
  <c r="T171" i="1" s="1"/>
  <c r="L170" i="1"/>
  <c r="S170" i="1" s="1"/>
  <c r="K170" i="1"/>
  <c r="L169" i="1"/>
  <c r="S169" i="1" s="1"/>
  <c r="K169" i="1"/>
  <c r="Q169" i="1" s="1"/>
  <c r="L168" i="1"/>
  <c r="S168" i="1" s="1"/>
  <c r="K168" i="1"/>
  <c r="R168" i="1" s="1"/>
  <c r="T168" i="1" s="1"/>
  <c r="L166" i="1"/>
  <c r="S166" i="1" s="1"/>
  <c r="K166" i="1"/>
  <c r="Q166" i="1" s="1"/>
  <c r="L163" i="1"/>
  <c r="S163" i="1" s="1"/>
  <c r="K163" i="1"/>
  <c r="R163" i="1" s="1"/>
  <c r="T163" i="1" s="1"/>
  <c r="L162" i="1"/>
  <c r="S162" i="1" s="1"/>
  <c r="K162" i="1"/>
  <c r="L161" i="1"/>
  <c r="S161" i="1" s="1"/>
  <c r="K161" i="1"/>
  <c r="Q161" i="1" s="1"/>
  <c r="L160" i="1"/>
  <c r="S160" i="1" s="1"/>
  <c r="K160" i="1"/>
  <c r="R160" i="1" s="1"/>
  <c r="T160" i="1" s="1"/>
  <c r="L159" i="1"/>
  <c r="S159" i="1" s="1"/>
  <c r="K159" i="1"/>
  <c r="Q159" i="1" s="1"/>
  <c r="L157" i="1"/>
  <c r="S157" i="1" s="1"/>
  <c r="K157" i="1"/>
  <c r="Q157" i="1" s="1"/>
  <c r="L156" i="1"/>
  <c r="S156" i="1" s="1"/>
  <c r="L154" i="1"/>
  <c r="S154" i="1" s="1"/>
  <c r="K154" i="1"/>
  <c r="R154" i="1" s="1"/>
  <c r="T154" i="1" s="1"/>
  <c r="L153" i="1"/>
  <c r="S153" i="1" s="1"/>
  <c r="K153" i="1"/>
  <c r="Q153" i="1" s="1"/>
  <c r="L152" i="1"/>
  <c r="S152" i="1" s="1"/>
  <c r="K152" i="1"/>
  <c r="Q152" i="1" s="1"/>
  <c r="L151" i="1"/>
  <c r="S151" i="1" s="1"/>
  <c r="K151" i="1"/>
  <c r="Q151" i="1" s="1"/>
  <c r="L149" i="1"/>
  <c r="S149" i="1" s="1"/>
  <c r="K149" i="1"/>
  <c r="L148" i="1"/>
  <c r="S148" i="1" s="1"/>
  <c r="K148" i="1"/>
  <c r="R148" i="1" s="1"/>
  <c r="T148" i="1" s="1"/>
  <c r="L147" i="1"/>
  <c r="S147" i="1" s="1"/>
  <c r="K147" i="1"/>
  <c r="Q147" i="1" s="1"/>
  <c r="L146" i="1"/>
  <c r="S146" i="1" s="1"/>
  <c r="K146" i="1"/>
  <c r="Q146" i="1" s="1"/>
  <c r="L144" i="1"/>
  <c r="S144" i="1" s="1"/>
  <c r="K144" i="1"/>
  <c r="L143" i="1"/>
  <c r="S143" i="1" s="1"/>
  <c r="K143" i="1"/>
  <c r="Q143" i="1" s="1"/>
  <c r="L142" i="1"/>
  <c r="S142" i="1" s="1"/>
  <c r="K142" i="1"/>
  <c r="R142" i="1" s="1"/>
  <c r="T142" i="1" s="1"/>
  <c r="L140" i="1"/>
  <c r="S140" i="1" s="1"/>
  <c r="K140" i="1"/>
  <c r="Q140" i="1" s="1"/>
  <c r="L139" i="1"/>
  <c r="S139" i="1" s="1"/>
  <c r="K139" i="1"/>
  <c r="Q139" i="1" s="1"/>
  <c r="L138" i="1"/>
  <c r="S138" i="1" s="1"/>
  <c r="K138" i="1"/>
  <c r="Q138" i="1" s="1"/>
  <c r="L137" i="1"/>
  <c r="S137" i="1" s="1"/>
  <c r="K137" i="1"/>
  <c r="L136" i="1"/>
  <c r="S136" i="1" s="1"/>
  <c r="K136" i="1"/>
  <c r="Q136" i="1" s="1"/>
  <c r="L135" i="1"/>
  <c r="S135" i="1" s="1"/>
  <c r="K135" i="1"/>
  <c r="Q135" i="1" s="1"/>
  <c r="L134" i="1"/>
  <c r="S134" i="1" s="1"/>
  <c r="K134" i="1"/>
  <c r="Q134" i="1" s="1"/>
  <c r="L133" i="1"/>
  <c r="S133" i="1" s="1"/>
  <c r="K133" i="1"/>
  <c r="R133" i="1" s="1"/>
  <c r="T133" i="1" s="1"/>
  <c r="L132" i="1"/>
  <c r="S132" i="1" s="1"/>
  <c r="K132" i="1"/>
  <c r="L131" i="1"/>
  <c r="S131" i="1" s="1"/>
  <c r="K131" i="1"/>
  <c r="R131" i="1" s="1"/>
  <c r="T131" i="1" s="1"/>
  <c r="L130" i="1"/>
  <c r="S130" i="1" s="1"/>
  <c r="K130" i="1"/>
  <c r="R130" i="1" s="1"/>
  <c r="T130" i="1" s="1"/>
  <c r="L129" i="1"/>
  <c r="S129" i="1" s="1"/>
  <c r="K129" i="1"/>
  <c r="R129" i="1" s="1"/>
  <c r="T129" i="1" s="1"/>
  <c r="L128" i="1"/>
  <c r="S128" i="1" s="1"/>
  <c r="K128" i="1"/>
  <c r="Q128" i="1" s="1"/>
  <c r="L127" i="1"/>
  <c r="S127" i="1" s="1"/>
  <c r="K127" i="1"/>
  <c r="R127" i="1" s="1"/>
  <c r="T127" i="1" s="1"/>
  <c r="L126" i="1"/>
  <c r="S126" i="1" s="1"/>
  <c r="K126" i="1"/>
  <c r="R126" i="1" s="1"/>
  <c r="T126" i="1" s="1"/>
  <c r="L125" i="1"/>
  <c r="S125" i="1" s="1"/>
  <c r="K125" i="1"/>
  <c r="L124" i="1"/>
  <c r="S124" i="1" s="1"/>
  <c r="K124" i="1"/>
  <c r="L122" i="1"/>
  <c r="S122" i="1" s="1"/>
  <c r="K122" i="1"/>
  <c r="Q122" i="1" s="1"/>
  <c r="L121" i="1"/>
  <c r="S121" i="1" s="1"/>
  <c r="K121" i="1"/>
  <c r="R121" i="1" s="1"/>
  <c r="T121" i="1" s="1"/>
  <c r="L120" i="1"/>
  <c r="S120" i="1" s="1"/>
  <c r="K120" i="1"/>
  <c r="Q120" i="1" s="1"/>
  <c r="L119" i="1"/>
  <c r="S119" i="1" s="1"/>
  <c r="K119" i="1"/>
  <c r="Q119" i="1" s="1"/>
  <c r="L118" i="1"/>
  <c r="S118" i="1" s="1"/>
  <c r="K118" i="1"/>
  <c r="Q118" i="1" s="1"/>
  <c r="L117" i="1"/>
  <c r="S117" i="1" s="1"/>
  <c r="K117" i="1"/>
  <c r="R117" i="1" s="1"/>
  <c r="T117" i="1" s="1"/>
  <c r="L116" i="1"/>
  <c r="S116" i="1" s="1"/>
  <c r="K116" i="1"/>
  <c r="Q116" i="1" s="1"/>
  <c r="L115" i="1"/>
  <c r="S115" i="1" s="1"/>
  <c r="K115" i="1"/>
  <c r="Q115" i="1" s="1"/>
  <c r="L114" i="1"/>
  <c r="S114" i="1" s="1"/>
  <c r="K114" i="1"/>
  <c r="Q114" i="1" s="1"/>
  <c r="L113" i="1"/>
  <c r="S113" i="1" s="1"/>
  <c r="K113" i="1"/>
  <c r="R113" i="1" s="1"/>
  <c r="T113" i="1" s="1"/>
  <c r="L112" i="1"/>
  <c r="S112" i="1" s="1"/>
  <c r="K112" i="1"/>
  <c r="L111" i="1"/>
  <c r="S111" i="1" s="1"/>
  <c r="K111" i="1"/>
  <c r="R111" i="1" s="1"/>
  <c r="T111" i="1" s="1"/>
  <c r="L110" i="1"/>
  <c r="S110" i="1" s="1"/>
  <c r="K110" i="1"/>
  <c r="Q110" i="1" s="1"/>
  <c r="L109" i="1"/>
  <c r="S109" i="1" s="1"/>
  <c r="K109" i="1"/>
  <c r="Q109" i="1" s="1"/>
  <c r="L108" i="1"/>
  <c r="S108" i="1" s="1"/>
  <c r="K108" i="1"/>
  <c r="Q108" i="1" s="1"/>
  <c r="L107" i="1"/>
  <c r="S107" i="1" s="1"/>
  <c r="K107" i="1"/>
  <c r="Q107" i="1" s="1"/>
  <c r="L106" i="1"/>
  <c r="S106" i="1" s="1"/>
  <c r="K106" i="1"/>
  <c r="Q106" i="1" s="1"/>
  <c r="L105" i="1"/>
  <c r="S105" i="1" s="1"/>
  <c r="K105" i="1"/>
  <c r="R105" i="1" s="1"/>
  <c r="T105" i="1" s="1"/>
  <c r="L104" i="1"/>
  <c r="S104" i="1" s="1"/>
  <c r="K104" i="1"/>
  <c r="Q104" i="1" s="1"/>
  <c r="L103" i="1"/>
  <c r="S103" i="1" s="1"/>
  <c r="K103" i="1"/>
  <c r="R103" i="1" s="1"/>
  <c r="T103" i="1" s="1"/>
  <c r="L102" i="1"/>
  <c r="S102" i="1" s="1"/>
  <c r="K102" i="1"/>
  <c r="L101" i="1"/>
  <c r="S101" i="1" s="1"/>
  <c r="K101" i="1"/>
  <c r="L100" i="1"/>
  <c r="S100" i="1" s="1"/>
  <c r="K100" i="1"/>
  <c r="R100" i="1" s="1"/>
  <c r="T100" i="1" s="1"/>
  <c r="L99" i="1"/>
  <c r="S99" i="1" s="1"/>
  <c r="K99" i="1"/>
  <c r="L98" i="1"/>
  <c r="S98" i="1" s="1"/>
  <c r="K98" i="1"/>
  <c r="Q98" i="1" s="1"/>
  <c r="L97" i="1"/>
  <c r="S97" i="1" s="1"/>
  <c r="K97" i="1"/>
  <c r="Q97" i="1" s="1"/>
  <c r="L96" i="1"/>
  <c r="S96" i="1" s="1"/>
  <c r="K96" i="1"/>
  <c r="R96" i="1" s="1"/>
  <c r="T96" i="1" s="1"/>
  <c r="L95" i="1"/>
  <c r="S95" i="1" s="1"/>
  <c r="K95" i="1"/>
  <c r="R95" i="1" s="1"/>
  <c r="T95" i="1" s="1"/>
  <c r="L92" i="1"/>
  <c r="S92" i="1" s="1"/>
  <c r="K92" i="1"/>
  <c r="Q92" i="1" s="1"/>
  <c r="L91" i="1"/>
  <c r="S91" i="1" s="1"/>
  <c r="K91" i="1"/>
  <c r="Q91" i="1" s="1"/>
  <c r="L90" i="1"/>
  <c r="S90" i="1" s="1"/>
  <c r="K90" i="1"/>
  <c r="L89" i="1"/>
  <c r="S89" i="1" s="1"/>
  <c r="K89" i="1"/>
  <c r="Q89" i="1" s="1"/>
  <c r="L88" i="1"/>
  <c r="S88" i="1" s="1"/>
  <c r="K88" i="1"/>
  <c r="L87" i="1"/>
  <c r="S87" i="1" s="1"/>
  <c r="K87" i="1"/>
  <c r="L86" i="1"/>
  <c r="S86" i="1" s="1"/>
  <c r="K86" i="1"/>
  <c r="R86" i="1" s="1"/>
  <c r="T86" i="1" s="1"/>
  <c r="L85" i="1"/>
  <c r="S85" i="1" s="1"/>
  <c r="K85" i="1"/>
  <c r="Q85" i="1" s="1"/>
  <c r="L84" i="1"/>
  <c r="S84" i="1" s="1"/>
  <c r="K84" i="1"/>
  <c r="R84" i="1" s="1"/>
  <c r="T84" i="1" s="1"/>
  <c r="L83" i="1"/>
  <c r="S83" i="1" s="1"/>
  <c r="K83" i="1"/>
  <c r="L82" i="1"/>
  <c r="S82" i="1" s="1"/>
  <c r="K82" i="1"/>
  <c r="Q82" i="1" s="1"/>
  <c r="L81" i="1"/>
  <c r="S81" i="1" s="1"/>
  <c r="K81" i="1"/>
  <c r="Q81" i="1" s="1"/>
  <c r="L80" i="1"/>
  <c r="S80" i="1" s="1"/>
  <c r="K80" i="1"/>
  <c r="R80" i="1" s="1"/>
  <c r="T80" i="1" s="1"/>
  <c r="L79" i="1"/>
  <c r="S79" i="1" s="1"/>
  <c r="K79" i="1"/>
  <c r="Q79" i="1" s="1"/>
  <c r="L77" i="1"/>
  <c r="S77" i="1" s="1"/>
  <c r="K77" i="1"/>
  <c r="R77" i="1" s="1"/>
  <c r="T77" i="1" s="1"/>
  <c r="L76" i="1"/>
  <c r="S76" i="1" s="1"/>
  <c r="K76" i="1"/>
  <c r="Q76" i="1" s="1"/>
  <c r="L75" i="1"/>
  <c r="S75" i="1" s="1"/>
  <c r="K75" i="1"/>
  <c r="Q75" i="1" s="1"/>
  <c r="L74" i="1"/>
  <c r="S74" i="1" s="1"/>
  <c r="K74" i="1"/>
  <c r="Q74" i="1" s="1"/>
  <c r="L73" i="1"/>
  <c r="S73" i="1" s="1"/>
  <c r="K73" i="1"/>
  <c r="L72" i="1"/>
  <c r="S72" i="1" s="1"/>
  <c r="K72" i="1"/>
  <c r="L71" i="1"/>
  <c r="S71" i="1" s="1"/>
  <c r="K71" i="1"/>
  <c r="L70" i="1"/>
  <c r="S70" i="1" s="1"/>
  <c r="K70" i="1"/>
  <c r="R70" i="1" s="1"/>
  <c r="T70" i="1" s="1"/>
  <c r="L68" i="1"/>
  <c r="S68" i="1" s="1"/>
  <c r="K68" i="1"/>
  <c r="R68" i="1" s="1"/>
  <c r="T68" i="1" s="1"/>
  <c r="L67" i="1"/>
  <c r="S67" i="1" s="1"/>
  <c r="K67" i="1"/>
  <c r="Q67" i="1" s="1"/>
  <c r="L66" i="1"/>
  <c r="S66" i="1" s="1"/>
  <c r="K66" i="1"/>
  <c r="Q66" i="1" s="1"/>
  <c r="L65" i="1"/>
  <c r="S65" i="1" s="1"/>
  <c r="K65" i="1"/>
  <c r="R65" i="1" s="1"/>
  <c r="T65" i="1" s="1"/>
  <c r="L62" i="1"/>
  <c r="S62" i="1" s="1"/>
  <c r="K62" i="1"/>
  <c r="Q62" i="1" s="1"/>
  <c r="L61" i="1"/>
  <c r="S61" i="1" s="1"/>
  <c r="K61" i="1"/>
  <c r="Q61" i="1" s="1"/>
  <c r="L58" i="1"/>
  <c r="S58" i="1" s="1"/>
  <c r="K58" i="1"/>
  <c r="L57" i="1"/>
  <c r="S57" i="1" s="1"/>
  <c r="K57" i="1"/>
  <c r="L56" i="1"/>
  <c r="S56" i="1" s="1"/>
  <c r="K56" i="1"/>
  <c r="R56" i="1" s="1"/>
  <c r="T56" i="1" s="1"/>
  <c r="L55" i="1"/>
  <c r="S55" i="1" s="1"/>
  <c r="K55" i="1"/>
  <c r="L54" i="1"/>
  <c r="S54" i="1" s="1"/>
  <c r="K54" i="1"/>
  <c r="Q54" i="1" s="1"/>
  <c r="L53" i="1"/>
  <c r="S53" i="1" s="1"/>
  <c r="K53" i="1"/>
  <c r="Q53" i="1" s="1"/>
  <c r="L51" i="1"/>
  <c r="S51" i="1" s="1"/>
  <c r="K51" i="1"/>
  <c r="R51" i="1" s="1"/>
  <c r="T51" i="1" s="1"/>
  <c r="L50" i="1"/>
  <c r="S50" i="1" s="1"/>
  <c r="K50" i="1"/>
  <c r="Q50" i="1" s="1"/>
  <c r="L49" i="1"/>
  <c r="S49" i="1" s="1"/>
  <c r="K49" i="1"/>
  <c r="Q49" i="1" s="1"/>
  <c r="L48" i="1"/>
  <c r="S48" i="1" s="1"/>
  <c r="K48" i="1"/>
  <c r="L47" i="1"/>
  <c r="S47" i="1" s="1"/>
  <c r="K47" i="1"/>
  <c r="R47" i="1" s="1"/>
  <c r="T47" i="1" s="1"/>
  <c r="L46" i="1"/>
  <c r="S46" i="1" s="1"/>
  <c r="K46" i="1"/>
  <c r="Q46" i="1" s="1"/>
  <c r="L45" i="1"/>
  <c r="S45" i="1" s="1"/>
  <c r="K45" i="1"/>
  <c r="Q45" i="1" s="1"/>
  <c r="L44" i="1"/>
  <c r="S44" i="1" s="1"/>
  <c r="K44" i="1"/>
  <c r="Q44" i="1" s="1"/>
  <c r="L43" i="1"/>
  <c r="S43" i="1" s="1"/>
  <c r="K43" i="1"/>
  <c r="R43" i="1" s="1"/>
  <c r="T43" i="1" s="1"/>
  <c r="L41" i="1"/>
  <c r="S41" i="1" s="1"/>
  <c r="K41" i="1"/>
  <c r="Q41" i="1" s="1"/>
  <c r="L38" i="1"/>
  <c r="S38" i="1" s="1"/>
  <c r="K38" i="1"/>
  <c r="Q38" i="1" s="1"/>
  <c r="L35" i="1"/>
  <c r="S35" i="1" s="1"/>
  <c r="K35" i="1"/>
  <c r="Q35" i="1" s="1"/>
  <c r="L34" i="1"/>
  <c r="S34" i="1" s="1"/>
  <c r="K34" i="1"/>
  <c r="Q34" i="1" s="1"/>
  <c r="L24" i="1"/>
  <c r="S24" i="1" s="1"/>
  <c r="K24" i="1"/>
  <c r="R24" i="1" s="1"/>
  <c r="T24" i="1" s="1"/>
  <c r="L25" i="1"/>
  <c r="S25" i="1" s="1"/>
  <c r="K25" i="1"/>
  <c r="Q25" i="1" s="1"/>
  <c r="L21" i="1"/>
  <c r="S21" i="1" s="1"/>
  <c r="K21" i="1"/>
  <c r="L20" i="1"/>
  <c r="S20" i="1" s="1"/>
  <c r="K20" i="1"/>
  <c r="R20" i="1" s="1"/>
  <c r="T20" i="1" s="1"/>
  <c r="L19" i="1"/>
  <c r="S19" i="1" s="1"/>
  <c r="K19" i="1"/>
  <c r="Q19" i="1" s="1"/>
  <c r="L18" i="1"/>
  <c r="S18" i="1" s="1"/>
  <c r="K18" i="1"/>
  <c r="Q18" i="1" s="1"/>
  <c r="L17" i="1"/>
  <c r="S17" i="1" s="1"/>
  <c r="K17" i="1"/>
  <c r="R17" i="1" s="1"/>
  <c r="T17" i="1" s="1"/>
  <c r="L16" i="1"/>
  <c r="K16" i="1"/>
  <c r="R225" i="1" l="1"/>
  <c r="T225" i="1" s="1"/>
  <c r="K575" i="1"/>
  <c r="L575" i="1"/>
  <c r="R16" i="1"/>
  <c r="S16" i="1"/>
  <c r="R566" i="1"/>
  <c r="T566" i="1" s="1"/>
  <c r="R529" i="1"/>
  <c r="T529" i="1" s="1"/>
  <c r="R333" i="1"/>
  <c r="T333" i="1" s="1"/>
  <c r="R269" i="1"/>
  <c r="T269" i="1" s="1"/>
  <c r="R159" i="1"/>
  <c r="T159" i="1" s="1"/>
  <c r="R557" i="1"/>
  <c r="T557" i="1" s="1"/>
  <c r="R259" i="1"/>
  <c r="T259" i="1" s="1"/>
  <c r="R515" i="1"/>
  <c r="T515" i="1" s="1"/>
  <c r="R295" i="1"/>
  <c r="T295" i="1" s="1"/>
  <c r="R81" i="1"/>
  <c r="T81" i="1" s="1"/>
  <c r="R451" i="1"/>
  <c r="T451" i="1" s="1"/>
  <c r="R517" i="1"/>
  <c r="T517" i="1" s="1"/>
  <c r="R66" i="1"/>
  <c r="T66" i="1" s="1"/>
  <c r="R428" i="1"/>
  <c r="T428" i="1" s="1"/>
  <c r="R149" i="1"/>
  <c r="T149" i="1" s="1"/>
  <c r="R98" i="1"/>
  <c r="T98" i="1" s="1"/>
  <c r="R106" i="1"/>
  <c r="T106" i="1" s="1"/>
  <c r="R296" i="1"/>
  <c r="T296" i="1" s="1"/>
  <c r="R469" i="1"/>
  <c r="T469" i="1" s="1"/>
  <c r="R378" i="1"/>
  <c r="T378" i="1" s="1"/>
  <c r="R240" i="1"/>
  <c r="T240" i="1" s="1"/>
  <c r="R527" i="1"/>
  <c r="T527" i="1" s="1"/>
  <c r="R219" i="1"/>
  <c r="T219" i="1" s="1"/>
  <c r="R25" i="1"/>
  <c r="T25" i="1" s="1"/>
  <c r="R115" i="1"/>
  <c r="T115" i="1" s="1"/>
  <c r="R169" i="1"/>
  <c r="T169" i="1" s="1"/>
  <c r="R184" i="1"/>
  <c r="T184" i="1" s="1"/>
  <c r="R212" i="1"/>
  <c r="T212" i="1" s="1"/>
  <c r="R244" i="1"/>
  <c r="T244" i="1" s="1"/>
  <c r="R284" i="1"/>
  <c r="T284" i="1" s="1"/>
  <c r="R410" i="1"/>
  <c r="T410" i="1" s="1"/>
  <c r="R89" i="1"/>
  <c r="T89" i="1" s="1"/>
  <c r="R116" i="1"/>
  <c r="T116" i="1" s="1"/>
  <c r="R49" i="1"/>
  <c r="T49" i="1" s="1"/>
  <c r="R110" i="1"/>
  <c r="T110" i="1" s="1"/>
  <c r="R138" i="1"/>
  <c r="T138" i="1" s="1"/>
  <c r="R241" i="1"/>
  <c r="T241" i="1" s="1"/>
  <c r="R152" i="1"/>
  <c r="T152" i="1" s="1"/>
  <c r="S562" i="1"/>
  <c r="R420" i="1"/>
  <c r="T420" i="1" s="1"/>
  <c r="R140" i="1"/>
  <c r="T140" i="1" s="1"/>
  <c r="R366" i="1"/>
  <c r="T366" i="1" s="1"/>
  <c r="R414" i="1"/>
  <c r="T414" i="1" s="1"/>
  <c r="R315" i="1"/>
  <c r="T315" i="1" s="1"/>
  <c r="R407" i="1"/>
  <c r="T407" i="1" s="1"/>
  <c r="R45" i="1"/>
  <c r="T45" i="1" s="1"/>
  <c r="R35" i="1"/>
  <c r="T35" i="1" s="1"/>
  <c r="R415" i="1"/>
  <c r="T415" i="1" s="1"/>
  <c r="R128" i="1"/>
  <c r="T128" i="1" s="1"/>
  <c r="R109" i="1"/>
  <c r="T109" i="1" s="1"/>
  <c r="R143" i="1"/>
  <c r="T143" i="1" s="1"/>
  <c r="R444" i="1"/>
  <c r="T444" i="1" s="1"/>
  <c r="R549" i="1"/>
  <c r="T549" i="1" s="1"/>
  <c r="R53" i="1"/>
  <c r="T53" i="1" s="1"/>
  <c r="R153" i="1"/>
  <c r="T153" i="1" s="1"/>
  <c r="R185" i="1"/>
  <c r="T185" i="1" s="1"/>
  <c r="R62" i="1"/>
  <c r="T62" i="1" s="1"/>
  <c r="R370" i="1"/>
  <c r="T370" i="1" s="1"/>
  <c r="R536" i="1"/>
  <c r="T536" i="1" s="1"/>
  <c r="R74" i="1"/>
  <c r="T74" i="1" s="1"/>
  <c r="R300" i="1"/>
  <c r="T300" i="1" s="1"/>
  <c r="R395" i="1"/>
  <c r="T395" i="1" s="1"/>
  <c r="R530" i="1"/>
  <c r="T530" i="1" s="1"/>
  <c r="R563" i="1"/>
  <c r="T563" i="1" s="1"/>
  <c r="R282" i="1"/>
  <c r="T282" i="1" s="1"/>
  <c r="R327" i="1"/>
  <c r="T327" i="1" s="1"/>
  <c r="Q449" i="1"/>
  <c r="R92" i="1"/>
  <c r="T92" i="1" s="1"/>
  <c r="R307" i="1"/>
  <c r="T307" i="1" s="1"/>
  <c r="R464" i="1"/>
  <c r="T464" i="1" s="1"/>
  <c r="R394" i="1"/>
  <c r="T394" i="1" s="1"/>
  <c r="R55" i="1"/>
  <c r="T55" i="1" s="1"/>
  <c r="Q559" i="1"/>
  <c r="R331" i="1"/>
  <c r="T331" i="1" s="1"/>
  <c r="R500" i="1"/>
  <c r="T500" i="1" s="1"/>
  <c r="R573" i="1"/>
  <c r="T573" i="1" s="1"/>
  <c r="R357" i="1"/>
  <c r="T357" i="1" s="1"/>
  <c r="R540" i="1"/>
  <c r="T540" i="1" s="1"/>
  <c r="R67" i="1"/>
  <c r="T67" i="1" s="1"/>
  <c r="R157" i="1"/>
  <c r="T157" i="1" s="1"/>
  <c r="R209" i="1"/>
  <c r="T209" i="1" s="1"/>
  <c r="R317" i="1"/>
  <c r="T317" i="1" s="1"/>
  <c r="R374" i="1"/>
  <c r="T374" i="1" s="1"/>
  <c r="R439" i="1"/>
  <c r="T439" i="1" s="1"/>
  <c r="R462" i="1"/>
  <c r="T462" i="1" s="1"/>
  <c r="R97" i="1"/>
  <c r="T97" i="1" s="1"/>
  <c r="R122" i="1"/>
  <c r="T122" i="1" s="1"/>
  <c r="R569" i="1"/>
  <c r="T569" i="1" s="1"/>
  <c r="Q435" i="1"/>
  <c r="R91" i="1"/>
  <c r="T91" i="1" s="1"/>
  <c r="R299" i="1"/>
  <c r="T299" i="1" s="1"/>
  <c r="R229" i="1"/>
  <c r="T229" i="1" s="1"/>
  <c r="Q168" i="1"/>
  <c r="Q334" i="1"/>
  <c r="Q160" i="1"/>
  <c r="R519" i="1"/>
  <c r="T519" i="1" s="1"/>
  <c r="R408" i="1"/>
  <c r="T408" i="1" s="1"/>
  <c r="R251" i="1"/>
  <c r="T251" i="1" s="1"/>
  <c r="R136" i="1"/>
  <c r="T136" i="1" s="1"/>
  <c r="Q282" i="1"/>
  <c r="R365" i="1"/>
  <c r="T365" i="1" s="1"/>
  <c r="Q463" i="1"/>
  <c r="Q555" i="1"/>
  <c r="R353" i="1"/>
  <c r="T353" i="1" s="1"/>
  <c r="R373" i="1"/>
  <c r="T373" i="1" s="1"/>
  <c r="R481" i="1"/>
  <c r="T481" i="1" s="1"/>
  <c r="R330" i="1"/>
  <c r="T330" i="1" s="1"/>
  <c r="R348" i="1"/>
  <c r="T348" i="1" s="1"/>
  <c r="R50" i="1"/>
  <c r="T50" i="1" s="1"/>
  <c r="R325" i="1"/>
  <c r="T325" i="1" s="1"/>
  <c r="Q540" i="1"/>
  <c r="R213" i="1"/>
  <c r="T213" i="1" s="1"/>
  <c r="R238" i="1"/>
  <c r="T238" i="1" s="1"/>
  <c r="R318" i="1"/>
  <c r="T318" i="1" s="1"/>
  <c r="R46" i="1"/>
  <c r="T46" i="1" s="1"/>
  <c r="R252" i="1"/>
  <c r="T252" i="1" s="1"/>
  <c r="R281" i="1"/>
  <c r="T281" i="1" s="1"/>
  <c r="Q350" i="1"/>
  <c r="Q369" i="1"/>
  <c r="Q470" i="1"/>
  <c r="Q186" i="1"/>
  <c r="R392" i="1"/>
  <c r="T392" i="1" s="1"/>
  <c r="Q506" i="1"/>
  <c r="R467" i="1"/>
  <c r="T467" i="1" s="1"/>
  <c r="Q516" i="1"/>
  <c r="R568" i="1"/>
  <c r="T568" i="1" s="1"/>
  <c r="R176" i="1"/>
  <c r="T176" i="1" s="1"/>
  <c r="R342" i="1"/>
  <c r="T342" i="1" s="1"/>
  <c r="Q96" i="1"/>
  <c r="Q131" i="1"/>
  <c r="Q190" i="1"/>
  <c r="R248" i="1"/>
  <c r="T248" i="1" s="1"/>
  <c r="Q265" i="1"/>
  <c r="R417" i="1"/>
  <c r="T417" i="1" s="1"/>
  <c r="Q454" i="1"/>
  <c r="Q466" i="1"/>
  <c r="R477" i="1"/>
  <c r="T477" i="1" s="1"/>
  <c r="Q564" i="1"/>
  <c r="R570" i="1"/>
  <c r="Q65" i="1"/>
  <c r="R147" i="1"/>
  <c r="T147" i="1" s="1"/>
  <c r="Q275" i="1"/>
  <c r="R198" i="1"/>
  <c r="T198" i="1" s="1"/>
  <c r="R227" i="1"/>
  <c r="T227" i="1" s="1"/>
  <c r="R345" i="1"/>
  <c r="T345" i="1" s="1"/>
  <c r="Q391" i="1"/>
  <c r="Q505" i="1"/>
  <c r="R554" i="1"/>
  <c r="T554" i="1" s="1"/>
  <c r="Q472" i="1"/>
  <c r="R472" i="1"/>
  <c r="T472" i="1" s="1"/>
  <c r="R438" i="1"/>
  <c r="T438" i="1" s="1"/>
  <c r="Q438" i="1"/>
  <c r="Q125" i="1"/>
  <c r="R125" i="1"/>
  <c r="T125" i="1" s="1"/>
  <c r="Q71" i="1"/>
  <c r="R71" i="1"/>
  <c r="T71" i="1" s="1"/>
  <c r="R371" i="1"/>
  <c r="T371" i="1" s="1"/>
  <c r="Q371" i="1"/>
  <c r="R118" i="1"/>
  <c r="T118" i="1" s="1"/>
  <c r="R283" i="1"/>
  <c r="T283" i="1" s="1"/>
  <c r="Q283" i="1"/>
  <c r="R486" i="1"/>
  <c r="T486" i="1" s="1"/>
  <c r="Q486" i="1"/>
  <c r="Q344" i="1"/>
  <c r="R344" i="1"/>
  <c r="T344" i="1" s="1"/>
  <c r="R258" i="1"/>
  <c r="T258" i="1" s="1"/>
  <c r="Q258" i="1"/>
  <c r="Q361" i="1"/>
  <c r="R361" i="1"/>
  <c r="T361" i="1" s="1"/>
  <c r="R389" i="1"/>
  <c r="T389" i="1" s="1"/>
  <c r="Q389" i="1"/>
  <c r="R280" i="1"/>
  <c r="T280" i="1" s="1"/>
  <c r="Q280" i="1"/>
  <c r="R192" i="1"/>
  <c r="T192" i="1" s="1"/>
  <c r="Q192" i="1"/>
  <c r="R338" i="1"/>
  <c r="T338" i="1" s="1"/>
  <c r="Q543" i="1"/>
  <c r="R543" i="1"/>
  <c r="T543" i="1" s="1"/>
  <c r="Q249" i="1"/>
  <c r="Q272" i="1"/>
  <c r="R311" i="1"/>
  <c r="T311" i="1" s="1"/>
  <c r="Q393" i="1"/>
  <c r="Q553" i="1"/>
  <c r="Q572" i="1"/>
  <c r="Q461" i="1"/>
  <c r="R306" i="1"/>
  <c r="T306" i="1" s="1"/>
  <c r="R482" i="1"/>
  <c r="T482" i="1" s="1"/>
  <c r="R403" i="1"/>
  <c r="T403" i="1" s="1"/>
  <c r="Q445" i="1"/>
  <c r="Q534" i="1"/>
  <c r="Q111" i="1"/>
  <c r="R210" i="1"/>
  <c r="T210" i="1" s="1"/>
  <c r="R478" i="1"/>
  <c r="T478" i="1" s="1"/>
  <c r="R358" i="1"/>
  <c r="T358" i="1" s="1"/>
  <c r="Q385" i="1"/>
  <c r="Q100" i="1"/>
  <c r="Q230" i="1"/>
  <c r="Q261" i="1"/>
  <c r="Q442" i="1"/>
  <c r="Q531" i="1"/>
  <c r="R531" i="1"/>
  <c r="T531" i="1" s="1"/>
  <c r="R108" i="1"/>
  <c r="T108" i="1" s="1"/>
  <c r="Q112" i="1"/>
  <c r="R112" i="1"/>
  <c r="T112" i="1" s="1"/>
  <c r="R211" i="1"/>
  <c r="T211" i="1" s="1"/>
  <c r="R256" i="1"/>
  <c r="T256" i="1" s="1"/>
  <c r="R287" i="1"/>
  <c r="T287" i="1" s="1"/>
  <c r="Q347" i="1"/>
  <c r="R399" i="1"/>
  <c r="T399" i="1" s="1"/>
  <c r="Q421" i="1"/>
  <c r="Q447" i="1"/>
  <c r="R447" i="1"/>
  <c r="T447" i="1" s="1"/>
  <c r="Q491" i="1"/>
  <c r="R526" i="1"/>
  <c r="T526" i="1" s="1"/>
  <c r="Q339" i="1"/>
  <c r="R151" i="1"/>
  <c r="T151" i="1" s="1"/>
  <c r="R335" i="1"/>
  <c r="T335" i="1" s="1"/>
  <c r="R107" i="1"/>
  <c r="T107" i="1" s="1"/>
  <c r="R312" i="1"/>
  <c r="T312" i="1" s="1"/>
  <c r="Q474" i="1"/>
  <c r="Q290" i="1"/>
  <c r="R290" i="1"/>
  <c r="T290" i="1" s="1"/>
  <c r="R484" i="1"/>
  <c r="T484" i="1" s="1"/>
  <c r="Q484" i="1"/>
  <c r="Q501" i="1"/>
  <c r="Q215" i="1"/>
  <c r="Q405" i="1"/>
  <c r="R496" i="1"/>
  <c r="T496" i="1" s="1"/>
  <c r="R547" i="1"/>
  <c r="T547" i="1" s="1"/>
  <c r="Q243" i="1"/>
  <c r="R243" i="1"/>
  <c r="T243" i="1" s="1"/>
  <c r="R550" i="1"/>
  <c r="T550" i="1" s="1"/>
  <c r="Q550" i="1"/>
  <c r="Q178" i="1"/>
  <c r="Q196" i="1"/>
  <c r="Q279" i="1"/>
  <c r="Q304" i="1"/>
  <c r="R304" i="1"/>
  <c r="T304" i="1" s="1"/>
  <c r="R400" i="1"/>
  <c r="T400" i="1" s="1"/>
  <c r="Q400" i="1"/>
  <c r="Q475" i="1"/>
  <c r="Q497" i="1"/>
  <c r="R497" i="1"/>
  <c r="T497" i="1" s="1"/>
  <c r="Q560" i="1"/>
  <c r="R565" i="1"/>
  <c r="T565" i="1" s="1"/>
  <c r="Q174" i="1"/>
  <c r="R174" i="1"/>
  <c r="T174" i="1" s="1"/>
  <c r="R396" i="1"/>
  <c r="T396" i="1" s="1"/>
  <c r="Q396" i="1"/>
  <c r="R245" i="1"/>
  <c r="T245" i="1" s="1"/>
  <c r="Q277" i="1"/>
  <c r="R293" i="1"/>
  <c r="T293" i="1" s="1"/>
  <c r="Q293" i="1"/>
  <c r="R423" i="1"/>
  <c r="T423" i="1" s="1"/>
  <c r="R246" i="1"/>
  <c r="T246" i="1" s="1"/>
  <c r="Q246" i="1"/>
  <c r="R90" i="1"/>
  <c r="T90" i="1" s="1"/>
  <c r="Q90" i="1"/>
  <c r="R44" i="1"/>
  <c r="T44" i="1" s="1"/>
  <c r="R79" i="1"/>
  <c r="T79" i="1" s="1"/>
  <c r="Q456" i="1"/>
  <c r="Q355" i="1"/>
  <c r="R303" i="1"/>
  <c r="T303" i="1" s="1"/>
  <c r="Q70" i="1"/>
  <c r="R523" i="1"/>
  <c r="T523" i="1" s="1"/>
  <c r="Q523" i="1"/>
  <c r="Q518" i="1"/>
  <c r="R518" i="1"/>
  <c r="T518" i="1" s="1"/>
  <c r="R320" i="1"/>
  <c r="T320" i="1" s="1"/>
  <c r="Q320" i="1"/>
  <c r="R514" i="1"/>
  <c r="T514" i="1" s="1"/>
  <c r="Q224" i="1"/>
  <c r="R224" i="1"/>
  <c r="T224" i="1" s="1"/>
  <c r="Q268" i="1"/>
  <c r="Q242" i="1"/>
  <c r="R340" i="1"/>
  <c r="T340" i="1" s="1"/>
  <c r="Q340" i="1"/>
  <c r="R425" i="1"/>
  <c r="T425" i="1" s="1"/>
  <c r="Q425" i="1"/>
  <c r="Q56" i="1"/>
  <c r="R297" i="1"/>
  <c r="T297" i="1" s="1"/>
  <c r="Q375" i="1"/>
  <c r="R375" i="1"/>
  <c r="T375" i="1" s="1"/>
  <c r="Q422" i="1"/>
  <c r="R422" i="1"/>
  <c r="T422" i="1" s="1"/>
  <c r="Q437" i="1"/>
  <c r="Q513" i="1"/>
  <c r="R134" i="1"/>
  <c r="T134" i="1" s="1"/>
  <c r="Q194" i="1"/>
  <c r="Q216" i="1"/>
  <c r="Q270" i="1"/>
  <c r="Q329" i="1"/>
  <c r="Q367" i="1"/>
  <c r="Q416" i="1"/>
  <c r="Q434" i="1"/>
  <c r="Q457" i="1"/>
  <c r="Q476" i="1"/>
  <c r="Q480" i="1"/>
  <c r="Q489" i="1"/>
  <c r="R535" i="1"/>
  <c r="T535" i="1" s="1"/>
  <c r="Q539" i="1"/>
  <c r="Q95" i="1"/>
  <c r="R104" i="1"/>
  <c r="T104" i="1" s="1"/>
  <c r="Q117" i="1"/>
  <c r="Q121" i="1"/>
  <c r="R135" i="1"/>
  <c r="T135" i="1" s="1"/>
  <c r="Q175" i="1"/>
  <c r="R203" i="1"/>
  <c r="T203" i="1" s="1"/>
  <c r="R291" i="1"/>
  <c r="T291" i="1" s="1"/>
  <c r="Q309" i="1"/>
  <c r="Q314" i="1"/>
  <c r="Q349" i="1"/>
  <c r="Q494" i="1"/>
  <c r="Q544" i="1"/>
  <c r="Q55" i="1"/>
  <c r="R61" i="1"/>
  <c r="T61" i="1" s="1"/>
  <c r="Q171" i="1"/>
  <c r="Q180" i="1"/>
  <c r="Q189" i="1"/>
  <c r="Q254" i="1"/>
  <c r="R288" i="1"/>
  <c r="T288" i="1" s="1"/>
  <c r="R321" i="1"/>
  <c r="T321" i="1" s="1"/>
  <c r="Q326" i="1"/>
  <c r="Q360" i="1"/>
  <c r="R387" i="1"/>
  <c r="T387" i="1" s="1"/>
  <c r="Q413" i="1"/>
  <c r="Q419" i="1"/>
  <c r="Q429" i="1"/>
  <c r="Q473" i="1"/>
  <c r="R38" i="1"/>
  <c r="T38" i="1" s="1"/>
  <c r="Q17" i="1"/>
  <c r="R76" i="1"/>
  <c r="T76" i="1" s="1"/>
  <c r="Q127" i="1"/>
  <c r="Q149" i="1"/>
  <c r="Q267" i="1"/>
  <c r="R271" i="1"/>
  <c r="T271" i="1" s="1"/>
  <c r="R458" i="1"/>
  <c r="T458" i="1" s="1"/>
  <c r="Q551" i="1"/>
  <c r="Q528" i="1"/>
  <c r="R114" i="1"/>
  <c r="T114" i="1" s="1"/>
  <c r="R218" i="1"/>
  <c r="T218" i="1" s="1"/>
  <c r="R222" i="1"/>
  <c r="T222" i="1" s="1"/>
  <c r="R233" i="1"/>
  <c r="T233" i="1" s="1"/>
  <c r="Q364" i="1"/>
  <c r="R388" i="1"/>
  <c r="T388" i="1" s="1"/>
  <c r="R499" i="1"/>
  <c r="T499" i="1" s="1"/>
  <c r="R503" i="1"/>
  <c r="T503" i="1" s="1"/>
  <c r="R533" i="1"/>
  <c r="T533" i="1" s="1"/>
  <c r="Q308" i="1"/>
  <c r="R308" i="1"/>
  <c r="T308" i="1" s="1"/>
  <c r="Q556" i="1"/>
  <c r="R556" i="1"/>
  <c r="T556" i="1" s="1"/>
  <c r="Q80" i="1"/>
  <c r="R99" i="1"/>
  <c r="T99" i="1" s="1"/>
  <c r="Q99" i="1"/>
  <c r="Q142" i="1"/>
  <c r="R204" i="1"/>
  <c r="T204" i="1" s="1"/>
  <c r="Q204" i="1"/>
  <c r="Q156" i="1"/>
  <c r="R156" i="1"/>
  <c r="T156" i="1" s="1"/>
  <c r="R18" i="1"/>
  <c r="T18" i="1" s="1"/>
  <c r="R146" i="1"/>
  <c r="T146" i="1" s="1"/>
  <c r="Q163" i="1"/>
  <c r="R237" i="1"/>
  <c r="T237" i="1" s="1"/>
  <c r="R48" i="1"/>
  <c r="T48" i="1" s="1"/>
  <c r="Q48" i="1"/>
  <c r="T139" i="1"/>
  <c r="R195" i="1"/>
  <c r="T195" i="1" s="1"/>
  <c r="Q195" i="1"/>
  <c r="R260" i="1"/>
  <c r="T260" i="1" s="1"/>
  <c r="Q260" i="1"/>
  <c r="R286" i="1"/>
  <c r="T286" i="1" s="1"/>
  <c r="Q286" i="1"/>
  <c r="R418" i="1"/>
  <c r="T418" i="1" s="1"/>
  <c r="Q418" i="1"/>
  <c r="Q205" i="1"/>
  <c r="R132" i="1"/>
  <c r="T132" i="1" s="1"/>
  <c r="Q132" i="1"/>
  <c r="R187" i="1"/>
  <c r="T187" i="1" s="1"/>
  <c r="Q187" i="1"/>
  <c r="Q86" i="1"/>
  <c r="R453" i="1"/>
  <c r="T453" i="1" s="1"/>
  <c r="Q548" i="1"/>
  <c r="Q202" i="1"/>
  <c r="Q20" i="1"/>
  <c r="R82" i="1"/>
  <c r="T82" i="1" s="1"/>
  <c r="R101" i="1"/>
  <c r="T101" i="1" s="1"/>
  <c r="Q101" i="1"/>
  <c r="Q129" i="1"/>
  <c r="Q253" i="1"/>
  <c r="R383" i="1"/>
  <c r="T383" i="1" s="1"/>
  <c r="Q450" i="1"/>
  <c r="R450" i="1"/>
  <c r="T450" i="1" s="1"/>
  <c r="R541" i="1"/>
  <c r="T541" i="1" s="1"/>
  <c r="Q541" i="1"/>
  <c r="Q148" i="1"/>
  <c r="R179" i="1"/>
  <c r="T179" i="1" s="1"/>
  <c r="Q179" i="1"/>
  <c r="R34" i="1"/>
  <c r="T34" i="1" s="1"/>
  <c r="R54" i="1"/>
  <c r="T54" i="1" s="1"/>
  <c r="R234" i="1"/>
  <c r="T234" i="1" s="1"/>
  <c r="Q234" i="1"/>
  <c r="R221" i="1"/>
  <c r="T221" i="1" s="1"/>
  <c r="Q221" i="1"/>
  <c r="R332" i="1"/>
  <c r="T332" i="1" s="1"/>
  <c r="R509" i="1"/>
  <c r="T509" i="1" s="1"/>
  <c r="Q509" i="1"/>
  <c r="Q24" i="1"/>
  <c r="Q43" i="1"/>
  <c r="Q51" i="1"/>
  <c r="Q68" i="1"/>
  <c r="R120" i="1"/>
  <c r="T120" i="1" s="1"/>
  <c r="Q133" i="1"/>
  <c r="R144" i="1"/>
  <c r="T144" i="1" s="1"/>
  <c r="Q144" i="1"/>
  <c r="R161" i="1"/>
  <c r="T161" i="1" s="1"/>
  <c r="Q181" i="1"/>
  <c r="Q225" i="1"/>
  <c r="Q228" i="1"/>
  <c r="R250" i="1"/>
  <c r="T250" i="1" s="1"/>
  <c r="Q250" i="1"/>
  <c r="Q377" i="1"/>
  <c r="R446" i="1"/>
  <c r="T446" i="1" s="1"/>
  <c r="Q446" i="1"/>
  <c r="R490" i="1"/>
  <c r="T490" i="1" s="1"/>
  <c r="Q490" i="1"/>
  <c r="Q47" i="1"/>
  <c r="R328" i="1"/>
  <c r="T328" i="1" s="1"/>
  <c r="Q328" i="1"/>
  <c r="Q561" i="1"/>
  <c r="Q105" i="1"/>
  <c r="Q126" i="1"/>
  <c r="R41" i="1"/>
  <c r="T41" i="1" s="1"/>
  <c r="R266" i="1"/>
  <c r="T266" i="1" s="1"/>
  <c r="Q266" i="1"/>
  <c r="R310" i="1"/>
  <c r="T310" i="1" s="1"/>
  <c r="Q310" i="1"/>
  <c r="R19" i="1"/>
  <c r="T19" i="1" s="1"/>
  <c r="Q84" i="1"/>
  <c r="R119" i="1"/>
  <c r="T119" i="1" s="1"/>
  <c r="R465" i="1"/>
  <c r="T465" i="1" s="1"/>
  <c r="Q465" i="1"/>
  <c r="R558" i="1"/>
  <c r="T558" i="1" s="1"/>
  <c r="Q558" i="1"/>
  <c r="Q113" i="1"/>
  <c r="Q77" i="1"/>
  <c r="R170" i="1"/>
  <c r="T170" i="1" s="1"/>
  <c r="Q170" i="1"/>
  <c r="R257" i="1"/>
  <c r="T257" i="1" s="1"/>
  <c r="Q257" i="1"/>
  <c r="R83" i="1"/>
  <c r="T83" i="1" s="1"/>
  <c r="Q83" i="1"/>
  <c r="R85" i="1"/>
  <c r="T85" i="1" s="1"/>
  <c r="R177" i="1"/>
  <c r="T177" i="1" s="1"/>
  <c r="Q433" i="1"/>
  <c r="R538" i="1"/>
  <c r="T538" i="1" s="1"/>
  <c r="Q538" i="1"/>
  <c r="R200" i="1"/>
  <c r="T200" i="1" s="1"/>
  <c r="Q200" i="1"/>
  <c r="Q103" i="1"/>
  <c r="Q276" i="1"/>
  <c r="R382" i="1"/>
  <c r="T382" i="1" s="1"/>
  <c r="Q382" i="1"/>
  <c r="Q217" i="1"/>
  <c r="R231" i="1"/>
  <c r="T231" i="1" s="1"/>
  <c r="Q231" i="1"/>
  <c r="R411" i="1"/>
  <c r="T411" i="1" s="1"/>
  <c r="Q411" i="1"/>
  <c r="Q432" i="1"/>
  <c r="R432" i="1"/>
  <c r="T432" i="1" s="1"/>
  <c r="Q182" i="1"/>
  <c r="R182" i="1"/>
  <c r="T182" i="1" s="1"/>
  <c r="R398" i="1"/>
  <c r="T398" i="1" s="1"/>
  <c r="Q398" i="1"/>
  <c r="R455" i="1"/>
  <c r="T455" i="1" s="1"/>
  <c r="Q455" i="1"/>
  <c r="Q511" i="1"/>
  <c r="R183" i="1"/>
  <c r="T183" i="1" s="1"/>
  <c r="Q183" i="1"/>
  <c r="Q427" i="1"/>
  <c r="R487" i="1"/>
  <c r="T487" i="1" s="1"/>
  <c r="Q487" i="1"/>
  <c r="R57" i="1"/>
  <c r="T57" i="1" s="1"/>
  <c r="Q57" i="1"/>
  <c r="Q468" i="1"/>
  <c r="R58" i="1"/>
  <c r="T58" i="1" s="1"/>
  <c r="Q58" i="1"/>
  <c r="R173" i="1"/>
  <c r="T173" i="1" s="1"/>
  <c r="Q173" i="1"/>
  <c r="Q521" i="1"/>
  <c r="R137" i="1"/>
  <c r="T137" i="1" s="1"/>
  <c r="Q137" i="1"/>
  <c r="R72" i="1"/>
  <c r="T72" i="1" s="1"/>
  <c r="Q72" i="1"/>
  <c r="R21" i="1"/>
  <c r="T21" i="1" s="1"/>
  <c r="Q21" i="1"/>
  <c r="R88" i="1"/>
  <c r="T88" i="1" s="1"/>
  <c r="Q88" i="1"/>
  <c r="Q130" i="1"/>
  <c r="Q16" i="1"/>
  <c r="R73" i="1"/>
  <c r="T73" i="1" s="1"/>
  <c r="Q73" i="1"/>
  <c r="R102" i="1"/>
  <c r="T102" i="1" s="1"/>
  <c r="Q102" i="1"/>
  <c r="Q154" i="1"/>
  <c r="R199" i="1"/>
  <c r="T199" i="1" s="1"/>
  <c r="R232" i="1"/>
  <c r="T232" i="1" s="1"/>
  <c r="Q232" i="1"/>
  <c r="Q247" i="1"/>
  <c r="R247" i="1"/>
  <c r="T247" i="1" s="1"/>
  <c r="R368" i="1"/>
  <c r="T368" i="1" s="1"/>
  <c r="Q368" i="1"/>
  <c r="R443" i="1"/>
  <c r="T443" i="1" s="1"/>
  <c r="Q443" i="1"/>
  <c r="R471" i="1"/>
  <c r="T471" i="1" s="1"/>
  <c r="Q471" i="1"/>
  <c r="R532" i="1"/>
  <c r="T532" i="1" s="1"/>
  <c r="Q532" i="1"/>
  <c r="R397" i="1"/>
  <c r="T397" i="1" s="1"/>
  <c r="Q397" i="1"/>
  <c r="R172" i="1"/>
  <c r="T172" i="1" s="1"/>
  <c r="Q172" i="1"/>
  <c r="R305" i="1"/>
  <c r="T305" i="1" s="1"/>
  <c r="Q305" i="1"/>
  <c r="R495" i="1"/>
  <c r="T495" i="1" s="1"/>
  <c r="Q495" i="1"/>
  <c r="R542" i="1"/>
  <c r="T542" i="1" s="1"/>
  <c r="Q542" i="1"/>
  <c r="R87" i="1"/>
  <c r="T87" i="1" s="1"/>
  <c r="Q87" i="1"/>
  <c r="R124" i="1"/>
  <c r="T124" i="1" s="1"/>
  <c r="Q124" i="1"/>
  <c r="R223" i="1"/>
  <c r="T223" i="1" s="1"/>
  <c r="Q223" i="1"/>
  <c r="Q351" i="1"/>
  <c r="Q401" i="1"/>
  <c r="R424" i="1"/>
  <c r="T424" i="1" s="1"/>
  <c r="Q424" i="1"/>
  <c r="R567" i="1"/>
  <c r="T567" i="1" s="1"/>
  <c r="Q567" i="1"/>
  <c r="R239" i="1"/>
  <c r="T239" i="1" s="1"/>
  <c r="Q239" i="1"/>
  <c r="R485" i="1"/>
  <c r="T485" i="1" s="1"/>
  <c r="R162" i="1"/>
  <c r="T162" i="1" s="1"/>
  <c r="Q162" i="1"/>
  <c r="R441" i="1"/>
  <c r="T441" i="1" s="1"/>
  <c r="Q441" i="1"/>
  <c r="R201" i="1"/>
  <c r="T201" i="1" s="1"/>
  <c r="Q201" i="1"/>
  <c r="Q214" i="1"/>
  <c r="R236" i="1"/>
  <c r="T236" i="1" s="1"/>
  <c r="R390" i="1"/>
  <c r="T390" i="1" s="1"/>
  <c r="R452" i="1"/>
  <c r="T452" i="1" s="1"/>
  <c r="Q452" i="1"/>
  <c r="R341" i="1"/>
  <c r="T341" i="1" s="1"/>
  <c r="Q341" i="1"/>
  <c r="R508" i="1"/>
  <c r="T508" i="1" s="1"/>
  <c r="R208" i="1"/>
  <c r="T208" i="1" s="1"/>
  <c r="Q208" i="1"/>
  <c r="R226" i="1"/>
  <c r="T226" i="1" s="1"/>
  <c r="R356" i="1"/>
  <c r="T356" i="1" s="1"/>
  <c r="R359" i="1"/>
  <c r="T359" i="1" s="1"/>
  <c r="Q359" i="1"/>
  <c r="R479" i="1"/>
  <c r="T479" i="1" s="1"/>
  <c r="Q479" i="1"/>
  <c r="R493" i="1"/>
  <c r="T493" i="1" s="1"/>
  <c r="Q493" i="1"/>
  <c r="R524" i="1"/>
  <c r="T524" i="1" s="1"/>
  <c r="Q524" i="1"/>
  <c r="R262" i="1"/>
  <c r="T262" i="1" s="1"/>
  <c r="Q262" i="1"/>
  <c r="R274" i="1"/>
  <c r="T274" i="1" s="1"/>
  <c r="Q274" i="1"/>
  <c r="R285" i="1"/>
  <c r="T285" i="1" s="1"/>
  <c r="Q285" i="1"/>
  <c r="R409" i="1"/>
  <c r="T409" i="1" s="1"/>
  <c r="Q409" i="1"/>
  <c r="R430" i="1"/>
  <c r="T430" i="1" s="1"/>
  <c r="Q430" i="1"/>
  <c r="R460" i="1"/>
  <c r="T460" i="1" s="1"/>
  <c r="Q460" i="1"/>
  <c r="Q502" i="1"/>
  <c r="R166" i="1"/>
  <c r="T166" i="1" s="1"/>
  <c r="Q298" i="1"/>
  <c r="R324" i="1"/>
  <c r="T324" i="1" s="1"/>
  <c r="R336" i="1"/>
  <c r="T336" i="1" s="1"/>
  <c r="Q336" i="1"/>
  <c r="R376" i="1"/>
  <c r="T376" i="1" s="1"/>
  <c r="R384" i="1"/>
  <c r="T384" i="1" s="1"/>
  <c r="Q384" i="1"/>
  <c r="R483" i="1"/>
  <c r="T483" i="1" s="1"/>
  <c r="Q483" i="1"/>
  <c r="R525" i="1"/>
  <c r="T525" i="1" s="1"/>
  <c r="R537" i="1"/>
  <c r="T537" i="1" s="1"/>
  <c r="R562" i="1"/>
  <c r="T562" i="1" s="1"/>
  <c r="Q562" i="1"/>
  <c r="R313" i="1"/>
  <c r="T313" i="1" s="1"/>
  <c r="Q313" i="1"/>
  <c r="R372" i="1"/>
  <c r="T372" i="1" s="1"/>
  <c r="Q372" i="1"/>
  <c r="R571" i="1"/>
  <c r="T571" i="1" s="1"/>
  <c r="Q571" i="1"/>
  <c r="Q316" i="1"/>
  <c r="R354" i="1"/>
  <c r="T354" i="1" s="1"/>
  <c r="Q354" i="1"/>
  <c r="Q381" i="1"/>
  <c r="Q394" i="1"/>
  <c r="Q426" i="1"/>
  <c r="Q448" i="1"/>
  <c r="Q512" i="1"/>
  <c r="Q520" i="1"/>
  <c r="Q264" i="1"/>
  <c r="Q301" i="1"/>
  <c r="Q323" i="1"/>
  <c r="Q346" i="1"/>
  <c r="R352" i="1"/>
  <c r="T352" i="1" s="1"/>
  <c r="Q363" i="1"/>
  <c r="R402" i="1"/>
  <c r="T402" i="1" s="1"/>
  <c r="Q402" i="1"/>
  <c r="Q492" i="1"/>
  <c r="Q498" i="1"/>
  <c r="R545" i="1"/>
  <c r="T545" i="1" s="1"/>
  <c r="Q545" i="1"/>
  <c r="Q552" i="1"/>
  <c r="R337" i="1"/>
  <c r="T337" i="1" s="1"/>
  <c r="R431" i="1"/>
  <c r="T431" i="1" s="1"/>
  <c r="Q431" i="1"/>
  <c r="Q575" i="1" l="1"/>
  <c r="T16" i="1"/>
  <c r="R575" i="1"/>
  <c r="S575" i="1"/>
  <c r="T570" i="1"/>
  <c r="T575" i="1" l="1"/>
</calcChain>
</file>

<file path=xl/sharedStrings.xml><?xml version="1.0" encoding="utf-8"?>
<sst xmlns="http://schemas.openxmlformats.org/spreadsheetml/2006/main" count="3381" uniqueCount="707">
  <si>
    <t>Seguro Social (Ley 87-01)</t>
  </si>
  <si>
    <t>Seguro de Pensión (9.97%)</t>
  </si>
  <si>
    <t>Seguro Salud (10.53) (3')</t>
  </si>
  <si>
    <t>Registro Dependiente</t>
  </si>
  <si>
    <t>Total de retenciones y aporte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</si>
  <si>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</si>
  <si>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</si>
  <si>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</si>
  <si>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</si>
  <si>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</si>
  <si>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</si>
  <si>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</si>
  <si>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</si>
  <si>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</si>
  <si>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</si>
  <si>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</si>
  <si>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</si>
  <si>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</si>
  <si>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</si>
  <si>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</si>
  <si>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</si>
  <si>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</si>
  <si>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</si>
  <si>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</si>
  <si>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</si>
  <si>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</si>
  <si>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</si>
  <si>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Direccion General de Embellecimiento</t>
  </si>
  <si>
    <t>FIJO</t>
  </si>
  <si>
    <t>M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</si>
  <si>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</si>
  <si>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</si>
  <si>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</si>
  <si>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</si>
  <si>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</si>
  <si>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</si>
  <si>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</si>
  <si>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</si>
  <si>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</si>
  <si>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</si>
  <si>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</si>
  <si>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Mota</t>
  </si>
  <si>
    <t>Vigilante</t>
  </si>
  <si>
    <t>Seccion de Seguridad</t>
  </si>
  <si>
    <t>Abigail Almonte Guilamo</t>
  </si>
  <si>
    <t>Auxiliar Administrativo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</si>
  <si>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</si>
  <si>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</si>
  <si>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</si>
  <si>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</si>
  <si>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</si>
  <si>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</si>
  <si>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</si>
  <si>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</si>
  <si>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</si>
  <si>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</si>
  <si>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</si>
  <si>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</si>
  <si>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</si>
  <si>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</si>
  <si>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</si>
  <si>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</si>
  <si>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</si>
  <si>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</si>
  <si>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</si>
  <si>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</si>
  <si>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</si>
  <si>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</si>
  <si>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</si>
  <si>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</si>
  <si>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</si>
  <si>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</si>
  <si>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</si>
  <si>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</si>
  <si>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Alejandrina Alburquerque Felix</t>
  </si>
  <si>
    <t>Secretaria</t>
  </si>
  <si>
    <t>Departamento de Recursos Humanos</t>
  </si>
  <si>
    <t>Alejandro Duque Batista</t>
  </si>
  <si>
    <t>Alejandro Moreno Gonzalez</t>
  </si>
  <si>
    <t>Alejandro Perez</t>
  </si>
  <si>
    <t>Encargado del Departamento Tecnico</t>
  </si>
  <si>
    <t>Alexander Oscar Lopez Milander</t>
  </si>
  <si>
    <t>Medico</t>
  </si>
  <si>
    <t>Alexis Caonabo Vasquez</t>
  </si>
  <si>
    <t>Auxiliar Almacen y Suministro</t>
  </si>
  <si>
    <t>Seccion de Almacen y Suministro</t>
  </si>
  <si>
    <t>Alexis Rafael Rosa Luna</t>
  </si>
  <si>
    <t>Seccion de Transportacion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</si>
  <si>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</si>
  <si>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</si>
  <si>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</si>
  <si>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</si>
  <si>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</si>
  <si>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</si>
  <si>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</si>
  <si>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</si>
  <si>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Altagracia Andujar Cesar</t>
  </si>
  <si>
    <t>Supervisora de Mayordomia</t>
  </si>
  <si>
    <t>Ana Celia Alexis Jimenez</t>
  </si>
  <si>
    <t>Ana Josefa Taveras Acosta</t>
  </si>
  <si>
    <t>Ana Mercedes Yorro Geronimo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</si>
  <si>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</si>
  <si>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</si>
  <si>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</si>
  <si>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</si>
  <si>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</si>
  <si>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</si>
  <si>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</si>
  <si>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</si>
  <si>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</si>
  <si>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Antonio Genaro Torres Lopez</t>
  </si>
  <si>
    <t>Antonio Salvador Beriguete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</si>
  <si>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</si>
  <si>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</si>
  <si>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</si>
  <si>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</si>
  <si>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</si>
  <si>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</si>
  <si>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</si>
  <si>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Armides Jose Nuñez Cruz</t>
  </si>
  <si>
    <t>Division de Tecnologia de la Informacion y C.</t>
  </si>
  <si>
    <t>Azul Selimar Rodriguez Zapata</t>
  </si>
  <si>
    <t>Basilia Moreno Santana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</si>
  <si>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</si>
  <si>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</si>
  <si>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</si>
  <si>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</si>
  <si>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</si>
  <si>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</si>
  <si>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</si>
  <si>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</si>
  <si>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</si>
  <si>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</si>
  <si>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</si>
  <si>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Braulio Antonio De Jesus Nuñez</t>
  </si>
  <si>
    <t>Braulio Perez Gonzalez</t>
  </si>
  <si>
    <t>Ayudante de Mecanica</t>
  </si>
  <si>
    <t>Departamento Regional Sur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</si>
  <si>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</si>
  <si>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</si>
  <si>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</si>
  <si>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</si>
  <si>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</si>
  <si>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</si>
  <si>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</si>
  <si>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</si>
  <si>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</si>
  <si>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</si>
  <si>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</si>
  <si>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</si>
  <si>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</si>
  <si>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Carolina Linares</t>
  </si>
  <si>
    <t>Carolyn Antigua Contreras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</si>
  <si>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</si>
  <si>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</si>
  <si>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</si>
  <si>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</si>
  <si>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</si>
  <si>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</si>
  <si>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</si>
  <si>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</si>
  <si>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Cesar Alberto Santo Dume</t>
  </si>
  <si>
    <t>Cesar Emmanuel Ramirez Abreu</t>
  </si>
  <si>
    <t>Cesar Rosario Sabino</t>
  </si>
  <si>
    <t>Charibel Lar</t>
  </si>
  <si>
    <t>Charisleydi Reyes Sena</t>
  </si>
  <si>
    <t>Christie Adelis Duarte Sanchez</t>
  </si>
  <si>
    <t>Auxiliar</t>
  </si>
  <si>
    <t>Claribel Ramirez Pinales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</si>
  <si>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</si>
  <si>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</si>
  <si>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</si>
  <si>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</si>
  <si>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</si>
  <si>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</si>
  <si>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</si>
  <si>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</si>
  <si>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</si>
  <si>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</si>
  <si>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</si>
  <si>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</si>
  <si>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</si>
  <si>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</si>
  <si>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David Junior Bartolome Familia</t>
  </si>
  <si>
    <t>Mensajero Externo</t>
  </si>
  <si>
    <t>Delvin Aquiles Olaverria Bautista</t>
  </si>
  <si>
    <t>Supervisor de Seguridad</t>
  </si>
  <si>
    <t>Deyanira Payano Baez</t>
  </si>
  <si>
    <t>Dichoso Suero Amador</t>
  </si>
  <si>
    <t>Diosmery Dalla Monegro</t>
  </si>
  <si>
    <t>Dominga Mosquea Alvares</t>
  </si>
  <si>
    <t>Domingo German Chester Jimenez</t>
  </si>
  <si>
    <t>Dorka Maria Javier Concepcion</t>
  </si>
  <si>
    <t>Eddy Anibal Henriquez Feliz</t>
  </si>
  <si>
    <t>Eduardo Vilorio</t>
  </si>
  <si>
    <t>Edwin Francisco Ortiz Peguero</t>
  </si>
  <si>
    <t>Obrero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</si>
  <si>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</si>
  <si>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</si>
  <si>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</si>
  <si>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</si>
  <si>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</si>
  <si>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</si>
  <si>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</si>
  <si>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</si>
  <si>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</si>
  <si>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</si>
  <si>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</si>
  <si>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</si>
  <si>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</si>
  <si>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</si>
  <si>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</si>
  <si>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</si>
  <si>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</si>
  <si>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</si>
  <si>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</si>
  <si>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</si>
  <si>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</si>
  <si>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</si>
  <si>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</si>
  <si>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</si>
  <si>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</si>
  <si>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Evelin Altagracia Diaz Marmolejos</t>
  </si>
  <si>
    <t>Fausto De Jesus Nepomuceno</t>
  </si>
  <si>
    <t>Felipe Antonio Perez Ozuna</t>
  </si>
  <si>
    <t>Seguridad</t>
  </si>
  <si>
    <t>Fernando Silvia</t>
  </si>
  <si>
    <t>Francisco Antonio Caraballo Salas</t>
  </si>
  <si>
    <t>Francisco Aquino Alcantara</t>
  </si>
  <si>
    <t>Francisco Castillo Arias</t>
  </si>
  <si>
    <t>Fotografo</t>
  </si>
  <si>
    <t>Francisco Lopez Seballos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</si>
  <si>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</si>
  <si>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</si>
  <si>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</si>
  <si>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</si>
  <si>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</si>
  <si>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</si>
  <si>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</si>
  <si>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</si>
  <si>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</si>
  <si>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</si>
  <si>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</si>
  <si>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</si>
  <si>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</si>
  <si>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</si>
  <si>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</si>
  <si>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</si>
  <si>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</si>
  <si>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Neponuceno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</si>
  <si>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</si>
  <si>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</si>
  <si>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</si>
  <si>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</si>
  <si>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</si>
  <si>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</si>
  <si>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</si>
  <si>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</si>
  <si>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</si>
  <si>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</si>
  <si>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</si>
  <si>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</si>
  <si>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</si>
  <si>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</si>
  <si>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</si>
  <si>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</si>
  <si>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</si>
  <si>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Isabelo Lopez</t>
  </si>
  <si>
    <t>Isidro Aquino Suero</t>
  </si>
  <si>
    <t>Isidro Castillo Silverio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</si>
  <si>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</si>
  <si>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</si>
  <si>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</si>
  <si>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</si>
  <si>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</si>
  <si>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</si>
  <si>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Jenny Sirena Mosquea</t>
  </si>
  <si>
    <t>Obrera de Mantenimiento de Areas Verdes</t>
  </si>
  <si>
    <t>Jesus Acosta Garcia</t>
  </si>
  <si>
    <t>Soporte Tecnico Informatico</t>
  </si>
  <si>
    <t>Jesus Laucet Espiritu</t>
  </si>
  <si>
    <t>Jeuri De La Cruz</t>
  </si>
  <si>
    <t>Jhairol Manuel Garcia Alcantara</t>
  </si>
  <si>
    <t>Jhoce Rafael Jimenez Almonte</t>
  </si>
  <si>
    <t>Jhonny Manuel Casado Cordero</t>
  </si>
  <si>
    <t>Joaquin Del Rosario Cabrera</t>
  </si>
  <si>
    <t>Joel De Los Santos Garcia</t>
  </si>
  <si>
    <t>Johanna Clarissa Jimenez Peña</t>
  </si>
  <si>
    <t>Johanny Elizabeth Moreta Franco</t>
  </si>
  <si>
    <t>Departamento de Planificacion y Desarrollo</t>
  </si>
  <si>
    <t>Johanny Pimentel Rosario</t>
  </si>
  <si>
    <t>Supervisor de Transportacion</t>
  </si>
  <si>
    <t>Jomailly Elena De Leon Guerrero</t>
  </si>
  <si>
    <t>Jorge Andres Rivera Contreras</t>
  </si>
  <si>
    <t>Jorge Luis Coplin</t>
  </si>
  <si>
    <t>Obrero (a)</t>
  </si>
  <si>
    <t>Jorge Luis Hernandez Castillo</t>
  </si>
  <si>
    <t>Jorge Luis Hernandez Luis</t>
  </si>
  <si>
    <t>Jorge Luis Sala Reyes</t>
  </si>
  <si>
    <t>Jose Alberto Heredia Nepomuceno</t>
  </si>
  <si>
    <t>Jose Alberto Hilario</t>
  </si>
  <si>
    <t>Jose Altagracia Perez Lopez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</si>
  <si>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</si>
  <si>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</si>
  <si>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</si>
  <si>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</si>
  <si>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</si>
  <si>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</si>
  <si>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</si>
  <si>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</si>
  <si>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</si>
  <si>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Israel Perez</t>
  </si>
  <si>
    <t>Analista Legal</t>
  </si>
  <si>
    <t>Jose Joaquin Disla</t>
  </si>
  <si>
    <t>Jose Luis Guzman Guance</t>
  </si>
  <si>
    <t>Jose Luis Martinez Montero</t>
  </si>
  <si>
    <t>Jose Manuel Roa</t>
  </si>
  <si>
    <t>Jose Manuel Rosario Mariñez</t>
  </si>
  <si>
    <t>Jose Miguel Salas Rincon</t>
  </si>
  <si>
    <t>Jose Miguel Santana Reynoso</t>
  </si>
  <si>
    <t xml:space="preserve">Supervisor de Mantenimiento 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</si>
  <si>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</si>
  <si>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</si>
  <si>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</si>
  <si>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</si>
  <si>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</si>
  <si>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</si>
  <si>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</si>
  <si>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</si>
  <si>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Francisco Nepomuceno Hernandez</t>
  </si>
  <si>
    <t>Juan Gabriel Martinez Reyes</t>
  </si>
  <si>
    <t>Juan Odonel Sepulveda Garcia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</si>
  <si>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</si>
  <si>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</si>
  <si>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</si>
  <si>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</si>
  <si>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</si>
  <si>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</si>
  <si>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</si>
  <si>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</si>
  <si>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</si>
  <si>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Nepomuceno Amparo</t>
  </si>
  <si>
    <t>Julio Tejeda</t>
  </si>
  <si>
    <t>Junior Alcantara Guerrero</t>
  </si>
  <si>
    <t>Justo Manuel Feliz Gonzalez</t>
  </si>
  <si>
    <t>Keissy Elizabeth Garcia Rodriguez</t>
  </si>
  <si>
    <t>Kelvin Antonio Guzman Acosta</t>
  </si>
  <si>
    <t>Kelvin De La Rosa</t>
  </si>
  <si>
    <t>Chofer I</t>
  </si>
  <si>
    <t>Kendris Salvador Ortiz</t>
  </si>
  <si>
    <t>Kendy Terrero</t>
  </si>
  <si>
    <t>Departamento Tecnico Operativo AV</t>
  </si>
  <si>
    <t>Kenny Mirella Mateo Silvestre</t>
  </si>
  <si>
    <t>Ladys Esther Perez Vasquez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</si>
  <si>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</si>
  <si>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</si>
  <si>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</si>
  <si>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</si>
  <si>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</si>
  <si>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Supervisora de Mantenimiento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</si>
  <si>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</si>
  <si>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</si>
  <si>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</si>
  <si>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</si>
  <si>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</si>
  <si>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</si>
  <si>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</si>
  <si>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</si>
  <si>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Lucas Villa Gomez</t>
  </si>
  <si>
    <t>Luis Alberto Sanchez Sanchez</t>
  </si>
  <si>
    <t>Luis Antonio Mercedes Pascual</t>
  </si>
  <si>
    <t>Luis Arquimedes Del Villar Mendez</t>
  </si>
  <si>
    <t>Luis Ernesto Encarnacion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</si>
  <si>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</si>
  <si>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</si>
  <si>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</si>
  <si>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</si>
  <si>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</si>
  <si>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</si>
  <si>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</si>
  <si>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</si>
  <si>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</si>
  <si>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</si>
  <si>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</si>
  <si>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</si>
  <si>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</si>
  <si>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</si>
  <si>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</si>
  <si>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Santiago Rincon Ozoria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</si>
  <si>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</si>
  <si>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</si>
  <si>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</si>
  <si>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</si>
  <si>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</si>
  <si>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</si>
  <si>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</si>
  <si>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</si>
  <si>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</si>
  <si>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</si>
  <si>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</si>
  <si>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</si>
  <si>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Marianela Martinez</t>
  </si>
  <si>
    <t>Marianny Altagracia Sanchez Diaz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</si>
  <si>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</si>
  <si>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</si>
  <si>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</si>
  <si>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</si>
  <si>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</si>
  <si>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</si>
  <si>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</si>
  <si>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</si>
  <si>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Supervisora de Brigada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</si>
  <si>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</si>
  <si>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</si>
  <si>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</si>
  <si>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</si>
  <si>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</si>
  <si>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</si>
  <si>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</si>
  <si>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Miguel Alcangel Espejo Brito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</si>
  <si>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</si>
  <si>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</si>
  <si>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</si>
  <si>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</si>
  <si>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</si>
  <si>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</si>
  <si>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</si>
  <si>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</si>
  <si>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</si>
  <si>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</si>
  <si>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</si>
  <si>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</si>
  <si>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</si>
  <si>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</si>
  <si>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</si>
  <si>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</si>
  <si>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</si>
  <si>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 de Protocolo</t>
  </si>
  <si>
    <t>Nathalia Languasco Encarnacion</t>
  </si>
  <si>
    <t>Nelson Acevedo De Jesus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</si>
  <si>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</si>
  <si>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</si>
  <si>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</si>
  <si>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</si>
  <si>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</si>
  <si>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</si>
  <si>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</si>
  <si>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</si>
  <si>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</si>
  <si>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</si>
  <si>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</si>
  <si>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</si>
  <si>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</si>
  <si>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</si>
  <si>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</si>
  <si>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</si>
  <si>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</si>
  <si>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</si>
  <si>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</si>
  <si>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</si>
  <si>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</si>
  <si>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Evangelista Calzado</t>
  </si>
  <si>
    <t>Pedro Jose Reyes Gutierrez</t>
  </si>
  <si>
    <t>Pedro Jose Sosa Bautista</t>
  </si>
  <si>
    <t>Pedro Luis Alcantara Suero</t>
  </si>
  <si>
    <t>Pedro Manuel Rodriguez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</si>
  <si>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</si>
  <si>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</si>
  <si>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</si>
  <si>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</si>
  <si>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</si>
  <si>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</si>
  <si>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</si>
  <si>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</si>
  <si>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</si>
  <si>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</si>
  <si>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</si>
  <si>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</si>
  <si>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</si>
  <si>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</si>
  <si>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</si>
  <si>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</si>
  <si>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</si>
  <si>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</si>
  <si>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</si>
  <si>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</si>
  <si>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</si>
  <si>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</si>
  <si>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</si>
  <si>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</si>
  <si>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</si>
  <si>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</si>
  <si>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</si>
  <si>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</si>
  <si>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</si>
  <si>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</si>
  <si>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</si>
  <si>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</si>
  <si>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</si>
  <si>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</si>
  <si>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</si>
  <si>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</si>
  <si>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</si>
  <si>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</si>
  <si>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</si>
  <si>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</si>
  <si>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</si>
  <si>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</si>
  <si>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</si>
  <si>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</si>
  <si>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</si>
  <si>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</si>
  <si>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</si>
  <si>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</si>
  <si>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</si>
  <si>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Reimon Yunior Sanchez Bella</t>
  </si>
  <si>
    <t>Rey Angel Feliz Bartolome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</si>
  <si>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</si>
  <si>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</si>
  <si>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</si>
  <si>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</si>
  <si>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</si>
  <si>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</si>
  <si>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</si>
  <si>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</si>
  <si>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</si>
  <si>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</si>
  <si>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 Alberto Carrion Tejeda</t>
  </si>
  <si>
    <t>Roberto Antonio Santos</t>
  </si>
  <si>
    <t>Roberto De La Rosa Vallejo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</si>
  <si>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</si>
  <si>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</si>
  <si>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</si>
  <si>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</si>
  <si>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</si>
  <si>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Rosa Cesaria Gonell</t>
  </si>
  <si>
    <t>Auxiliar de Enfermeria</t>
  </si>
  <si>
    <t>Rosa Cuevas Canario</t>
  </si>
  <si>
    <t>Rosalba Martinez Liria</t>
  </si>
  <si>
    <t>Rosalba Polanco Lorenzo</t>
  </si>
  <si>
    <t>Rosangel Mercedes Peña Soriano</t>
  </si>
  <si>
    <t>Rosanna Henriquez Peña de Ramirez</t>
  </si>
  <si>
    <t>Rosario Castillo Acevedo</t>
  </si>
  <si>
    <t>Analista de Presupuesto I</t>
  </si>
  <si>
    <t>Rosaura Garcia Severino</t>
  </si>
  <si>
    <t>Roselina Maria Peguero Pimentel</t>
  </si>
  <si>
    <t>Rosely De Oleo Paula</t>
  </si>
  <si>
    <t>Rosendo Reyes</t>
  </si>
  <si>
    <t>Rosy Leidy Henriquez Duran</t>
  </si>
  <si>
    <t>Ruben Alberto Rosario</t>
  </si>
  <si>
    <t>Ruben Dario Guzman Medrano</t>
  </si>
  <si>
    <t>Ruben Prensa</t>
  </si>
  <si>
    <t>Samuel Luciano Lopez</t>
  </si>
  <si>
    <t>Samuel Perdomo Garcia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</si>
  <si>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</si>
  <si>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</si>
  <si>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</si>
  <si>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</si>
  <si>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</si>
  <si>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</si>
  <si>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</si>
  <si>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</si>
  <si>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</si>
  <si>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</si>
  <si>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</si>
  <si>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</si>
  <si>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Sheyla Paola Sanchez Batista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</si>
  <si>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</si>
  <si>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</si>
  <si>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</si>
  <si>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</si>
  <si>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</si>
  <si>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</si>
  <si>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</si>
  <si>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</si>
  <si>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</si>
  <si>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</si>
  <si>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</si>
  <si>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</si>
  <si>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</si>
  <si>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</si>
  <si>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</si>
  <si>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</si>
  <si>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</si>
  <si>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</si>
  <si>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</si>
  <si>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</si>
  <si>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</si>
  <si>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</si>
  <si>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</si>
  <si>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</si>
  <si>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</si>
  <si>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</si>
  <si>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</si>
  <si>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</si>
  <si>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</si>
  <si>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Wilson Manuel Padilla Collado</t>
  </si>
  <si>
    <t>Winner Ezequiel Adad Sierra</t>
  </si>
  <si>
    <t>Xiomara Antonia Frias Antigua</t>
  </si>
  <si>
    <t>Yacirys Orquidea Terrero Corona</t>
  </si>
  <si>
    <t>Yajaira Altagracia Carrasco</t>
  </si>
  <si>
    <t>Yamilka Sosa Duran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</si>
  <si>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</si>
  <si>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</si>
  <si>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</si>
  <si>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</si>
  <si>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</si>
  <si>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</si>
  <si>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</si>
  <si>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</si>
  <si>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Yoanna Reyes Cuevas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</si>
  <si>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</si>
  <si>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</si>
  <si>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</si>
  <si>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</si>
  <si>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</si>
  <si>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</si>
  <si>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Yosaira Montero Montero</t>
  </si>
  <si>
    <t>Yoselin Valdez Suero</t>
  </si>
  <si>
    <t>Ysabel Luisa Arias Pichardo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</si>
  <si>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</si>
  <si>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</si>
  <si>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</si>
  <si>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</si>
  <si>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</si>
  <si>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</si>
  <si>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</si>
  <si>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</si>
  <si>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Glenys Altagracia Liberato Moreaux</t>
  </si>
  <si>
    <t>Andreina Tavarez Morillo</t>
  </si>
  <si>
    <t>Lianniver Taveras Mendez</t>
  </si>
  <si>
    <t>Elciro Moreno De Los Santos</t>
  </si>
  <si>
    <t>Damaris Cruz Fernandez</t>
  </si>
  <si>
    <t>Aida Rita Segura Mendez</t>
  </si>
  <si>
    <t>Florentino Santos Rodriguez</t>
  </si>
  <si>
    <t>Rafael De Jesus Sosa</t>
  </si>
  <si>
    <t>Dionisio Antonio Pichardo Paulino</t>
  </si>
  <si>
    <t>Ivan Rosario</t>
  </si>
  <si>
    <t>Departamento Tecnico Operativo de Areas Verdes</t>
  </si>
  <si>
    <t xml:space="preserve">Astanael Hernandez Valdez </t>
  </si>
  <si>
    <t>Domingo Carmona</t>
  </si>
  <si>
    <t>Ramon Emilio Torres Prensa</t>
  </si>
  <si>
    <t>Manuel De Jesus Alcantara Amparo</t>
  </si>
  <si>
    <t>Amaurys de Rosario Rosario</t>
  </si>
  <si>
    <t>Miguel Angel Basilio Castillo</t>
  </si>
  <si>
    <t>Miguel Angel Polanco Fernandez</t>
  </si>
  <si>
    <t>Leonardo Castillo Veloz</t>
  </si>
  <si>
    <t>Division Servicios Generales</t>
  </si>
  <si>
    <t>Elenny de la Cruz Ledesma de Tejada</t>
  </si>
  <si>
    <t>Patricia Carolina Montero Novas</t>
  </si>
  <si>
    <t>Division Contabilidad</t>
  </si>
  <si>
    <t>Santa Reyes Giron</t>
  </si>
  <si>
    <t>Samuel Sanchez Santos</t>
  </si>
  <si>
    <t>Pablo Luis Castro Pinales</t>
  </si>
  <si>
    <t>Cayetano Veras Vargas</t>
  </si>
  <si>
    <t>Jose Maria Rodriguez</t>
  </si>
  <si>
    <t>Maricela Baldomero De Riski</t>
  </si>
  <si>
    <t>Auxiliar Admisnitrativo</t>
  </si>
  <si>
    <t>Gabriel Antonio  Lorenzo Inoa</t>
  </si>
  <si>
    <t>Auxiliar de Almacen y Suministro</t>
  </si>
  <si>
    <t>Olga Lidia Vilorio Perez</t>
  </si>
  <si>
    <t>Geidis De Oleo Encarnacion</t>
  </si>
  <si>
    <t>Snaider Alberto Pujols De Los Santos</t>
  </si>
  <si>
    <t>Juana Paulina De La Cruz</t>
  </si>
  <si>
    <t>Jose Joneury Duran Jiminian</t>
  </si>
  <si>
    <t>Miguel Guance Liria</t>
  </si>
  <si>
    <t>Rudys Montero Salvador</t>
  </si>
  <si>
    <t>Ashley Paola Nouel Martinez</t>
  </si>
  <si>
    <t>Wilfredo Gonzalez Perez</t>
  </si>
  <si>
    <t>Fanny Elizabeth Gomez D`Oleo</t>
  </si>
  <si>
    <t>Obrero de produccion</t>
  </si>
  <si>
    <t>Division de EMbellecimiento de las Areas Verdes</t>
  </si>
  <si>
    <t>Rafael Adon</t>
  </si>
  <si>
    <t>Darlyn Elizabeth  Frias De Los Santos</t>
  </si>
  <si>
    <t>Obrero de Produccion</t>
  </si>
  <si>
    <t>Jorge Elias Medina Nuñez</t>
  </si>
  <si>
    <t>Francisco Hernandez</t>
  </si>
  <si>
    <t>Julian Abad Reyes</t>
  </si>
  <si>
    <t>Departamento Tecnico</t>
  </si>
  <si>
    <t>Felix Ramon Mercado</t>
  </si>
  <si>
    <t>Eliezer Gabriel Aquino Almonte</t>
  </si>
  <si>
    <t>Sub-Cuenta No.</t>
  </si>
  <si>
    <t>2.1.1.1.01</t>
  </si>
  <si>
    <t>Veronica Demorisi Cuevas</t>
  </si>
  <si>
    <t>Miosoti Isabel Abreu De Sosa</t>
  </si>
  <si>
    <t>Departamento de  Comunicación</t>
  </si>
  <si>
    <t>Ricardo Eusebio Ortiz Ventura</t>
  </si>
  <si>
    <t>Wellington Castillo</t>
  </si>
  <si>
    <t>Juan Gabriel Peña De La Cruz</t>
  </si>
  <si>
    <t>Elia Santana Louis</t>
  </si>
  <si>
    <t>Division De Embellecimiento y Areas Verdes</t>
  </si>
  <si>
    <t>Yaquelin Silverio Batista</t>
  </si>
  <si>
    <t>Alejandra Matarranz Valdez</t>
  </si>
  <si>
    <t>Augusto Mendez Matos</t>
  </si>
  <si>
    <t>Marino Cuello Ozuna</t>
  </si>
  <si>
    <t>David Reyes Abad</t>
  </si>
  <si>
    <t>NÓMINA EMPLEADOS FIJOS CORRESPONDIENTE AL MES DE JUNIO 2025</t>
  </si>
  <si>
    <t>TOTAL DE EMPLEADOS (558)</t>
  </si>
  <si>
    <t>Willfre Benjamin Mesa Sanchez</t>
  </si>
  <si>
    <t>Juan Carlos Mendez</t>
  </si>
  <si>
    <t>Nercedes Altagracia Mota De Los Santos</t>
  </si>
  <si>
    <t>Paula Caraballo</t>
  </si>
  <si>
    <t>Santo Jose De Sena Sanchez</t>
  </si>
  <si>
    <t>Maribel Mateo Galvan</t>
  </si>
  <si>
    <t xml:space="preserve">Auxiliar Administrativo </t>
  </si>
  <si>
    <t>Francisco Esmeraldo Vargas Fernandez</t>
  </si>
  <si>
    <t>Beatriz Montero Encarnacion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</si>
</sst>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9" xfId="0" applyFill="1" applyBorder="1"/>
    <xf numFmtId="0" fontId="5" fillId="0" borderId="6" xfId="0" applyFont="1" applyFill="1" applyBorder="1"/>
    <xf numFmtId="4" fontId="0" fillId="0" borderId="0" xfId="0" applyNumberFormat="1" applyFill="1"/>
    <xf numFmtId="43" fontId="6" fillId="0" borderId="0" xfId="1" applyFont="1" applyFill="1"/>
    <xf numFmtId="0" fontId="6" fillId="0" borderId="0" xfId="0" applyFont="1" applyFill="1"/>
    <xf numFmtId="4" fontId="6" fillId="0" borderId="0" xfId="0" applyNumberFormat="1" applyFont="1" applyFill="1"/>
    <xf numFmtId="0" fontId="4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10" xfId="0" applyFont="1" applyFill="1" applyBorder="1" applyAlignment="1">
      <alignment horizontal="center" wrapText="1"/>
    </xf>
    <xf numFmtId="0" fontId="2" fillId="0" borderId="5" xfId="0" applyFont="1" applyFill="1" applyBorder="1"/>
    <xf numFmtId="0" fontId="0" fillId="0" borderId="10" xfId="0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43" fontId="0" fillId="0" borderId="0" xfId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" fontId="6" fillId="0" borderId="0" xfId="1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9" fontId="0" fillId="0" borderId="0" xfId="0" applyNumberFormat="1" applyFill="1"/>
    <xf numFmtId="43" fontId="6" fillId="0" borderId="0" xfId="1" applyFont="1" applyFill="1" applyBorder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4" fontId="7" fillId="0" borderId="0" xfId="0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18" xfId="0" applyFill="1" applyBorder="1"/>
    <xf numFmtId="0" fontId="3" fillId="0" borderId="1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0" fillId="2" borderId="0" xfId="0" applyFill="1"/>
    <xf numFmtId="0" fontId="11" fillId="3" borderId="11" xfId="0" applyFont="1" applyFill="1" applyBorder="1"/>
    <xf numFmtId="0" fontId="11" fillId="3" borderId="11" xfId="0" applyFont="1" applyFill="1" applyBorder="1" applyAlignment="1">
      <alignment horizontal="center"/>
    </xf>
    <xf numFmtId="4" fontId="11" fillId="3" borderId="12" xfId="1" applyNumberFormat="1" applyFont="1" applyFill="1" applyBorder="1"/>
    <xf numFmtId="4" fontId="11" fillId="3" borderId="11" xfId="1" applyNumberFormat="1" applyFont="1" applyFill="1" applyBorder="1"/>
    <xf numFmtId="0" fontId="0" fillId="3" borderId="12" xfId="0" applyFill="1" applyBorder="1"/>
    <xf numFmtId="0" fontId="11" fillId="3" borderId="12" xfId="0" applyFont="1" applyFill="1" applyBorder="1"/>
    <xf numFmtId="0" fontId="11" fillId="3" borderId="13" xfId="0" applyFont="1" applyFill="1" applyBorder="1"/>
    <xf numFmtId="0" fontId="11" fillId="3" borderId="12" xfId="0" applyFont="1" applyFill="1" applyBorder="1" applyAlignment="1">
      <alignment horizontal="center"/>
    </xf>
    <xf numFmtId="0" fontId="11" fillId="3" borderId="14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0" xfId="0" applyFont="1" applyFill="1" applyBorder="1"/>
    <xf numFmtId="0" fontId="11" fillId="3" borderId="16" xfId="0" applyFont="1" applyFill="1" applyBorder="1" applyAlignment="1">
      <alignment horizontal="center"/>
    </xf>
    <xf numFmtId="0" fontId="11" fillId="3" borderId="17" xfId="0" applyFont="1" applyFill="1" applyBorder="1"/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263524</xdr:colOff>
      <xdr:row>0</xdr:row>
      <xdr:rowOff>0</xdr:rowOff>
    </xdr:from>
    <xdr:ext cx="3536951" cy="1847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12924" y="0"/>
          <a:ext cx="3536951" cy="1847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9:AE1499"/>
  <sheetViews>
    <sheetView tabSelected="1" view="pageBreakPreview" topLeftCell="A20" zoomScaleNormal="100" zoomScaleSheetLayoutView="100" workbookViewId="0">
      <selection activeCell="C62" sqref="C62"/>
    </sheetView>
  </sheetViews>
  <sheetFormatPr baseColWidth="10" defaultColWidth="14.140625" defaultRowHeight="16.149999999999999" customHeight="1"/>
  <cols>
    <col min="1" max="1" width="7.28515625" style="1" customWidth="1"/>
    <col min="2" max="2" width="39.5703125" style="1" customWidth="1"/>
    <col min="3" max="3" width="44" style="1" customWidth="1"/>
    <col min="4" max="4" width="50.140625" style="1" customWidth="1"/>
    <col min="5" max="5" width="22.85546875" style="1" bestFit="1" customWidth="1"/>
    <col min="6" max="6" width="16" style="1" bestFit="1" customWidth="1"/>
    <col min="7" max="7" width="12.85546875" style="1" bestFit="1" customWidth="1"/>
    <col min="8" max="8" width="11.5703125" style="1" bestFit="1" customWidth="1"/>
    <col min="9" max="9" width="7.5703125" style="1" bestFit="1" customWidth="1"/>
    <col min="10" max="10" width="12.85546875" style="1" bestFit="1" customWidth="1"/>
    <col min="11" max="11" width="17.42578125" style="1" bestFit="1" customWidth="1"/>
    <col min="12" max="12" width="15.85546875" style="1" bestFit="1" customWidth="1"/>
    <col min="13" max="13" width="25.42578125" style="1" bestFit="1" customWidth="1"/>
    <col min="14" max="14" width="16.28515625" style="1" bestFit="1" customWidth="1"/>
    <col min="15" max="15" width="15.85546875" style="1" bestFit="1" customWidth="1"/>
    <col min="16" max="16" width="22.28515625" style="1" bestFit="1" customWidth="1"/>
    <col min="17" max="17" width="13.42578125" style="1" bestFit="1" customWidth="1"/>
    <col min="18" max="18" width="21.28515625" style="1" bestFit="1" customWidth="1"/>
    <col min="19" max="19" width="20.7109375" style="1" bestFit="1" customWidth="1"/>
    <col min="20" max="20" width="17.28515625" style="1" bestFit="1" customWidth="1"/>
    <col min="21" max="21" width="10.140625" style="1" customWidth="1"/>
    <col min="22" max="16384" width="14.140625" style="1"/>
  </cols>
  <sheetData>
    <row r="9" spans="1:31" ht="16.149999999999999" customHeight="1">
      <c r="A9" s="59" t="s">
        <v>696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9"/>
      <c r="W9" s="9"/>
      <c r="X9" s="9"/>
      <c r="Y9" s="9"/>
      <c r="Z9" s="9"/>
      <c r="AA9" s="9"/>
      <c r="AB9" s="9"/>
      <c r="AC9" s="9"/>
      <c r="AD9" s="9"/>
      <c r="AE9" s="9"/>
    </row>
    <row r="12" spans="1:31" ht="16.149999999999999" customHeight="1" thickBot="1"/>
    <row r="13" spans="1:31" ht="16.149999999999999" customHeight="1" thickBot="1">
      <c r="A13" s="10"/>
      <c r="B13" s="11"/>
      <c r="C13" s="11"/>
      <c r="D13" s="11"/>
      <c r="E13" s="11"/>
      <c r="F13" s="11"/>
      <c r="G13" s="11"/>
      <c r="H13" s="11"/>
      <c r="I13" s="11"/>
      <c r="J13" s="2"/>
      <c r="K13" s="56" t="s">
        <v>0</v>
      </c>
      <c r="L13" s="57"/>
      <c r="M13" s="57"/>
      <c r="N13" s="57"/>
      <c r="O13" s="57"/>
      <c r="P13" s="58"/>
      <c r="Q13" s="12"/>
      <c r="R13" s="36"/>
      <c r="S13" s="12"/>
      <c r="T13" s="12"/>
      <c r="U13" s="13"/>
      <c r="V13" s="2"/>
    </row>
    <row r="14" spans="1:31" ht="16.149999999999999" customHeight="1" thickBot="1">
      <c r="A14" s="14"/>
      <c r="B14" s="15"/>
      <c r="C14" s="15"/>
      <c r="D14" s="15"/>
      <c r="E14" s="15"/>
      <c r="F14" s="15"/>
      <c r="G14" s="15"/>
      <c r="H14" s="15"/>
      <c r="I14" s="15"/>
      <c r="J14" s="3"/>
      <c r="K14" s="56" t="s">
        <v>1</v>
      </c>
      <c r="L14" s="58"/>
      <c r="M14" s="12"/>
      <c r="N14" s="56" t="s">
        <v>2</v>
      </c>
      <c r="O14" s="58"/>
      <c r="P14" s="16" t="s">
        <v>3</v>
      </c>
      <c r="Q14" s="17"/>
      <c r="R14" s="56" t="s">
        <v>4</v>
      </c>
      <c r="S14" s="58"/>
      <c r="T14" s="18"/>
      <c r="U14" s="13"/>
      <c r="V14" s="37"/>
    </row>
    <row r="15" spans="1:31" ht="16.149999999999999" customHeight="1" thickBot="1">
      <c r="A15" s="19"/>
      <c r="B15" s="20" t="s">
        <v>5</v>
      </c>
      <c r="C15" s="20" t="s">
        <v>6</v>
      </c>
      <c r="D15" s="20" t="s">
        <v>7</v>
      </c>
      <c r="E15" s="20" t="s">
        <v>8</v>
      </c>
      <c r="F15" s="20" t="s">
        <v>9</v>
      </c>
      <c r="G15" s="20" t="s">
        <v>10</v>
      </c>
      <c r="H15" s="20" t="s">
        <v>11</v>
      </c>
      <c r="I15" s="20" t="s">
        <v>12</v>
      </c>
      <c r="J15" s="4" t="s">
        <v>13</v>
      </c>
      <c r="K15" s="16" t="s">
        <v>14</v>
      </c>
      <c r="L15" s="40" t="s">
        <v>15</v>
      </c>
      <c r="M15" s="16" t="s">
        <v>16</v>
      </c>
      <c r="N15" s="16" t="s">
        <v>17</v>
      </c>
      <c r="O15" s="16" t="s">
        <v>18</v>
      </c>
      <c r="P15" s="16" t="s">
        <v>19</v>
      </c>
      <c r="Q15" s="39" t="s">
        <v>20</v>
      </c>
      <c r="R15" s="16" t="s">
        <v>21</v>
      </c>
      <c r="S15" s="16" t="s">
        <v>22</v>
      </c>
      <c r="T15" s="16" t="s">
        <v>23</v>
      </c>
      <c r="U15" s="41" t="s">
        <v>24</v>
      </c>
      <c r="V15" s="38" t="s">
        <v>681</v>
      </c>
    </row>
    <row r="16" spans="1:31" ht="15.75" customHeight="1">
      <c r="A16" s="43">
        <v>1</v>
      </c>
      <c r="B16" s="43" t="s">
        <v>25</v>
      </c>
      <c r="C16" s="43" t="s">
        <v>26</v>
      </c>
      <c r="D16" s="43" t="s">
        <v>27</v>
      </c>
      <c r="E16" s="44" t="s">
        <v>28</v>
      </c>
      <c r="F16" s="45">
        <v>225000</v>
      </c>
      <c r="G16" s="46">
        <v>41571.21</v>
      </c>
      <c r="H16" s="46">
        <v>25</v>
      </c>
      <c r="I16" s="46">
        <v>0</v>
      </c>
      <c r="J16" s="46">
        <v>0</v>
      </c>
      <c r="K16" s="46">
        <f t="shared" ref="K16:K92" si="0">F16*2.87%</f>
        <v>6457.5</v>
      </c>
      <c r="L16" s="46">
        <f t="shared" ref="L16:L92" si="1">F16*7.1%</f>
        <v>15974.999999999998</v>
      </c>
      <c r="M16" s="46">
        <v>1127.0899999999999</v>
      </c>
      <c r="N16" s="46">
        <v>6589.14</v>
      </c>
      <c r="O16" s="46">
        <v>15367.43</v>
      </c>
      <c r="P16" s="45">
        <v>0</v>
      </c>
      <c r="Q16" s="45">
        <f t="shared" ref="Q16" si="2">K16+N16</f>
        <v>13046.64</v>
      </c>
      <c r="R16" s="46">
        <f t="shared" ref="R16:R23" si="3">G16+H16+I16+J16+K16+N16+P16</f>
        <v>54642.85</v>
      </c>
      <c r="S16" s="46">
        <f t="shared" ref="S16" si="4">L16+M16+O16</f>
        <v>32469.519999999997</v>
      </c>
      <c r="T16" s="46">
        <f t="shared" ref="T16:T92" si="5">F16-R16</f>
        <v>170357.15</v>
      </c>
      <c r="U16" s="44" t="s">
        <v>29</v>
      </c>
      <c r="V16" s="47" t="s">
        <v>682</v>
      </c>
    </row>
    <row r="17" spans="1:22" ht="15.75" customHeight="1">
      <c r="A17" s="43">
        <v>2</v>
      </c>
      <c r="B17" s="48" t="s">
        <v>32</v>
      </c>
      <c r="C17" s="49" t="s">
        <v>33</v>
      </c>
      <c r="D17" s="48" t="s">
        <v>34</v>
      </c>
      <c r="E17" s="44" t="s">
        <v>28</v>
      </c>
      <c r="F17" s="45">
        <v>175000</v>
      </c>
      <c r="G17" s="46">
        <v>29747.24</v>
      </c>
      <c r="H17" s="46">
        <v>25</v>
      </c>
      <c r="I17" s="46">
        <v>0</v>
      </c>
      <c r="J17" s="46">
        <v>0</v>
      </c>
      <c r="K17" s="46">
        <f t="shared" si="0"/>
        <v>5022.5</v>
      </c>
      <c r="L17" s="46">
        <f t="shared" si="1"/>
        <v>12424.999999999998</v>
      </c>
      <c r="M17" s="46">
        <v>1127.0899999999999</v>
      </c>
      <c r="N17" s="46">
        <v>5320</v>
      </c>
      <c r="O17" s="46">
        <v>12407.5</v>
      </c>
      <c r="P17" s="46">
        <v>0</v>
      </c>
      <c r="Q17" s="45">
        <f t="shared" ref="Q17:Q23" si="6">K17+N17</f>
        <v>10342.5</v>
      </c>
      <c r="R17" s="45">
        <f t="shared" si="3"/>
        <v>40114.740000000005</v>
      </c>
      <c r="S17" s="45">
        <f t="shared" ref="S17:S23" si="7">L17+M17+O17</f>
        <v>25959.589999999997</v>
      </c>
      <c r="T17" s="45">
        <f t="shared" si="5"/>
        <v>134885.26</v>
      </c>
      <c r="U17" s="50" t="s">
        <v>29</v>
      </c>
      <c r="V17" s="47" t="s">
        <v>682</v>
      </c>
    </row>
    <row r="18" spans="1:22" ht="15.75" customHeight="1">
      <c r="A18" s="43">
        <v>3</v>
      </c>
      <c r="B18" s="48" t="s">
        <v>35</v>
      </c>
      <c r="C18" s="48" t="s">
        <v>36</v>
      </c>
      <c r="D18" s="48" t="s">
        <v>27</v>
      </c>
      <c r="E18" s="44" t="s">
        <v>28</v>
      </c>
      <c r="F18" s="45">
        <v>150000</v>
      </c>
      <c r="G18" s="46">
        <v>23866.62</v>
      </c>
      <c r="H18" s="46">
        <v>25</v>
      </c>
      <c r="I18" s="46">
        <v>0</v>
      </c>
      <c r="J18" s="46">
        <v>0</v>
      </c>
      <c r="K18" s="46">
        <f t="shared" si="0"/>
        <v>4305</v>
      </c>
      <c r="L18" s="46">
        <f t="shared" si="1"/>
        <v>10649.999999999998</v>
      </c>
      <c r="M18" s="46">
        <v>1127.0899999999999</v>
      </c>
      <c r="N18" s="46">
        <v>4560</v>
      </c>
      <c r="O18" s="46">
        <v>10635</v>
      </c>
      <c r="P18" s="46">
        <v>0</v>
      </c>
      <c r="Q18" s="45">
        <f t="shared" si="6"/>
        <v>8865</v>
      </c>
      <c r="R18" s="45">
        <f t="shared" si="3"/>
        <v>32756.62</v>
      </c>
      <c r="S18" s="45">
        <f t="shared" si="7"/>
        <v>22412.089999999997</v>
      </c>
      <c r="T18" s="45">
        <f t="shared" si="5"/>
        <v>117243.38</v>
      </c>
      <c r="U18" s="50" t="s">
        <v>29</v>
      </c>
      <c r="V18" s="47" t="s">
        <v>682</v>
      </c>
    </row>
    <row r="19" spans="1:22" ht="15.75" customHeight="1">
      <c r="A19" s="43">
        <v>4</v>
      </c>
      <c r="B19" s="48" t="s">
        <v>37</v>
      </c>
      <c r="C19" s="48" t="s">
        <v>36</v>
      </c>
      <c r="D19" s="48" t="s">
        <v>27</v>
      </c>
      <c r="E19" s="44" t="s">
        <v>28</v>
      </c>
      <c r="F19" s="45">
        <v>150000</v>
      </c>
      <c r="G19" s="46">
        <v>23866.62</v>
      </c>
      <c r="H19" s="46">
        <v>25</v>
      </c>
      <c r="I19" s="46">
        <v>0</v>
      </c>
      <c r="J19" s="46">
        <v>0</v>
      </c>
      <c r="K19" s="46">
        <f t="shared" si="0"/>
        <v>4305</v>
      </c>
      <c r="L19" s="46">
        <f t="shared" si="1"/>
        <v>10649.999999999998</v>
      </c>
      <c r="M19" s="46">
        <v>1127.0899999999999</v>
      </c>
      <c r="N19" s="46">
        <v>4560</v>
      </c>
      <c r="O19" s="46">
        <v>10635</v>
      </c>
      <c r="P19" s="46">
        <v>0</v>
      </c>
      <c r="Q19" s="45">
        <f t="shared" si="6"/>
        <v>8865</v>
      </c>
      <c r="R19" s="45">
        <f t="shared" si="3"/>
        <v>32756.62</v>
      </c>
      <c r="S19" s="45">
        <f t="shared" si="7"/>
        <v>22412.089999999997</v>
      </c>
      <c r="T19" s="45">
        <f t="shared" si="5"/>
        <v>117243.38</v>
      </c>
      <c r="U19" s="50" t="s">
        <v>29</v>
      </c>
      <c r="V19" s="47" t="s">
        <v>682</v>
      </c>
    </row>
    <row r="20" spans="1:22" ht="15.75" customHeight="1">
      <c r="A20" s="43">
        <v>5</v>
      </c>
      <c r="B20" s="48" t="s">
        <v>38</v>
      </c>
      <c r="C20" s="48" t="s">
        <v>36</v>
      </c>
      <c r="D20" s="48" t="s">
        <v>27</v>
      </c>
      <c r="E20" s="44" t="s">
        <v>28</v>
      </c>
      <c r="F20" s="45">
        <v>150000</v>
      </c>
      <c r="G20" s="46">
        <v>23866.62</v>
      </c>
      <c r="H20" s="46">
        <v>25</v>
      </c>
      <c r="I20" s="46">
        <v>0</v>
      </c>
      <c r="J20" s="46">
        <v>1300</v>
      </c>
      <c r="K20" s="46">
        <f t="shared" si="0"/>
        <v>4305</v>
      </c>
      <c r="L20" s="46">
        <f t="shared" si="1"/>
        <v>10649.999999999998</v>
      </c>
      <c r="M20" s="46">
        <v>1127.0899999999999</v>
      </c>
      <c r="N20" s="46">
        <v>4560</v>
      </c>
      <c r="O20" s="46">
        <v>10635</v>
      </c>
      <c r="P20" s="46">
        <v>0</v>
      </c>
      <c r="Q20" s="45">
        <f t="shared" si="6"/>
        <v>8865</v>
      </c>
      <c r="R20" s="45">
        <f t="shared" si="3"/>
        <v>34056.619999999995</v>
      </c>
      <c r="S20" s="45">
        <f t="shared" si="7"/>
        <v>22412.089999999997</v>
      </c>
      <c r="T20" s="45">
        <f t="shared" si="5"/>
        <v>115943.38</v>
      </c>
      <c r="U20" s="50" t="s">
        <v>29</v>
      </c>
      <c r="V20" s="47" t="s">
        <v>682</v>
      </c>
    </row>
    <row r="21" spans="1:22" ht="15.75" customHeight="1">
      <c r="A21" s="43">
        <v>6</v>
      </c>
      <c r="B21" s="48" t="s">
        <v>39</v>
      </c>
      <c r="C21" s="48" t="s">
        <v>40</v>
      </c>
      <c r="D21" s="48" t="s">
        <v>27</v>
      </c>
      <c r="E21" s="44" t="s">
        <v>28</v>
      </c>
      <c r="F21" s="45">
        <v>90000</v>
      </c>
      <c r="G21" s="46">
        <v>8895.39</v>
      </c>
      <c r="H21" s="46">
        <v>25</v>
      </c>
      <c r="I21" s="46">
        <v>0</v>
      </c>
      <c r="J21" s="46">
        <v>0</v>
      </c>
      <c r="K21" s="46">
        <f t="shared" si="0"/>
        <v>2583</v>
      </c>
      <c r="L21" s="46">
        <f t="shared" si="1"/>
        <v>6389.9999999999991</v>
      </c>
      <c r="M21" s="46">
        <v>1127.0899999999999</v>
      </c>
      <c r="N21" s="46">
        <v>2736</v>
      </c>
      <c r="O21" s="46">
        <v>6381</v>
      </c>
      <c r="P21" s="46">
        <v>3430.92</v>
      </c>
      <c r="Q21" s="45">
        <f t="shared" si="6"/>
        <v>5319</v>
      </c>
      <c r="R21" s="45">
        <f t="shared" si="3"/>
        <v>17670.309999999998</v>
      </c>
      <c r="S21" s="45">
        <f t="shared" si="7"/>
        <v>13898.09</v>
      </c>
      <c r="T21" s="45">
        <f t="shared" si="5"/>
        <v>72329.69</v>
      </c>
      <c r="U21" s="50" t="s">
        <v>29</v>
      </c>
      <c r="V21" s="47" t="s">
        <v>682</v>
      </c>
    </row>
    <row r="22" spans="1:22" ht="15.75" customHeight="1">
      <c r="A22" s="43">
        <v>7</v>
      </c>
      <c r="B22" s="48" t="s">
        <v>703</v>
      </c>
      <c r="C22" s="48" t="s">
        <v>704</v>
      </c>
      <c r="D22" s="48" t="s">
        <v>64</v>
      </c>
      <c r="E22" s="44" t="s">
        <v>28</v>
      </c>
      <c r="F22" s="45">
        <v>25000</v>
      </c>
      <c r="G22" s="46">
        <v>0</v>
      </c>
      <c r="H22" s="46">
        <v>25</v>
      </c>
      <c r="I22" s="46">
        <v>0</v>
      </c>
      <c r="J22" s="46">
        <v>0</v>
      </c>
      <c r="K22" s="46">
        <f t="shared" ref="K22" si="8">F22*2.87%</f>
        <v>717.5</v>
      </c>
      <c r="L22" s="46">
        <f t="shared" ref="L22" si="9">F22*7.1%</f>
        <v>1774.9999999999998</v>
      </c>
      <c r="M22" s="46">
        <v>325</v>
      </c>
      <c r="N22" s="46">
        <v>760</v>
      </c>
      <c r="O22" s="46">
        <v>1772.5000000000002</v>
      </c>
      <c r="P22" s="46">
        <v>0</v>
      </c>
      <c r="Q22" s="45">
        <f t="shared" si="6"/>
        <v>1477.5</v>
      </c>
      <c r="R22" s="45">
        <f t="shared" si="3"/>
        <v>1502.5</v>
      </c>
      <c r="S22" s="45">
        <f t="shared" si="7"/>
        <v>3872.5</v>
      </c>
      <c r="T22" s="45">
        <f t="shared" ref="T22" si="10">F22-R22</f>
        <v>23497.5</v>
      </c>
      <c r="U22" s="50" t="s">
        <v>31</v>
      </c>
      <c r="V22" s="47" t="s">
        <v>682</v>
      </c>
    </row>
    <row r="23" spans="1:22" ht="15.75" customHeight="1">
      <c r="A23" s="43">
        <v>8</v>
      </c>
      <c r="B23" s="48" t="s">
        <v>693</v>
      </c>
      <c r="C23" s="48" t="s">
        <v>56</v>
      </c>
      <c r="D23" s="48" t="s">
        <v>87</v>
      </c>
      <c r="E23" s="44" t="s">
        <v>28</v>
      </c>
      <c r="F23" s="45">
        <v>25000</v>
      </c>
      <c r="G23" s="46">
        <v>0</v>
      </c>
      <c r="H23" s="46">
        <v>25</v>
      </c>
      <c r="I23" s="46">
        <v>0</v>
      </c>
      <c r="J23" s="46">
        <v>0</v>
      </c>
      <c r="K23" s="46">
        <f t="shared" si="0"/>
        <v>717.5</v>
      </c>
      <c r="L23" s="46">
        <f t="shared" si="1"/>
        <v>1774.9999999999998</v>
      </c>
      <c r="M23" s="46">
        <v>325</v>
      </c>
      <c r="N23" s="46">
        <v>760</v>
      </c>
      <c r="O23" s="46">
        <v>1772.5000000000002</v>
      </c>
      <c r="P23" s="46">
        <v>0</v>
      </c>
      <c r="Q23" s="45">
        <f t="shared" si="6"/>
        <v>1477.5</v>
      </c>
      <c r="R23" s="45">
        <f t="shared" si="3"/>
        <v>1502.5</v>
      </c>
      <c r="S23" s="45">
        <f t="shared" si="7"/>
        <v>3872.5</v>
      </c>
      <c r="T23" s="45">
        <f t="shared" si="5"/>
        <v>23497.5</v>
      </c>
      <c r="U23" s="50" t="s">
        <v>29</v>
      </c>
      <c r="V23" s="47" t="s">
        <v>682</v>
      </c>
    </row>
    <row r="24" spans="1:22" ht="15.75" customHeight="1">
      <c r="A24" s="43">
        <v>9</v>
      </c>
      <c r="B24" s="48" t="s">
        <v>44</v>
      </c>
      <c r="C24" s="48" t="s">
        <v>45</v>
      </c>
      <c r="D24" s="48" t="s">
        <v>30</v>
      </c>
      <c r="E24" s="44" t="s">
        <v>28</v>
      </c>
      <c r="F24" s="45">
        <v>25000</v>
      </c>
      <c r="G24" s="46">
        <v>0</v>
      </c>
      <c r="H24" s="46">
        <v>25</v>
      </c>
      <c r="I24" s="46">
        <v>0</v>
      </c>
      <c r="J24" s="46">
        <v>0</v>
      </c>
      <c r="K24" s="46">
        <f t="shared" si="0"/>
        <v>717.5</v>
      </c>
      <c r="L24" s="46">
        <f t="shared" si="1"/>
        <v>1774.9999999999998</v>
      </c>
      <c r="M24" s="46">
        <v>325</v>
      </c>
      <c r="N24" s="46">
        <v>760</v>
      </c>
      <c r="O24" s="46">
        <v>1772.5000000000002</v>
      </c>
      <c r="P24" s="46">
        <v>0</v>
      </c>
      <c r="Q24" s="45">
        <f t="shared" ref="Q24:Q97" si="11">K24+N24</f>
        <v>1477.5</v>
      </c>
      <c r="R24" s="45">
        <f t="shared" ref="R24:R97" si="12">G24+H24+I24+J24+K24+N24+P24</f>
        <v>1502.5</v>
      </c>
      <c r="S24" s="45">
        <f t="shared" ref="S24:S97" si="13">L24+M24+O24</f>
        <v>3872.5</v>
      </c>
      <c r="T24" s="45">
        <f t="shared" si="5"/>
        <v>23497.5</v>
      </c>
      <c r="U24" s="50" t="s">
        <v>31</v>
      </c>
      <c r="V24" s="47" t="s">
        <v>682</v>
      </c>
    </row>
    <row r="25" spans="1:22" ht="15.75" customHeight="1">
      <c r="A25" s="43">
        <v>10</v>
      </c>
      <c r="B25" s="48" t="s">
        <v>41</v>
      </c>
      <c r="C25" s="48" t="s">
        <v>42</v>
      </c>
      <c r="D25" s="48" t="s">
        <v>43</v>
      </c>
      <c r="E25" s="44" t="s">
        <v>28</v>
      </c>
      <c r="F25" s="45">
        <v>10000</v>
      </c>
      <c r="G25" s="46">
        <v>0</v>
      </c>
      <c r="H25" s="46">
        <v>25</v>
      </c>
      <c r="I25" s="46">
        <v>0</v>
      </c>
      <c r="J25" s="46">
        <v>5139.4799999999996</v>
      </c>
      <c r="K25" s="46">
        <f t="shared" si="0"/>
        <v>287</v>
      </c>
      <c r="L25" s="46">
        <f t="shared" si="1"/>
        <v>709.99999999999989</v>
      </c>
      <c r="M25" s="46">
        <v>130</v>
      </c>
      <c r="N25" s="46">
        <v>304</v>
      </c>
      <c r="O25" s="46">
        <v>709</v>
      </c>
      <c r="P25" s="46">
        <v>0</v>
      </c>
      <c r="Q25" s="45">
        <f t="shared" si="11"/>
        <v>591</v>
      </c>
      <c r="R25" s="45">
        <f t="shared" si="12"/>
        <v>5755.48</v>
      </c>
      <c r="S25" s="45">
        <f t="shared" si="13"/>
        <v>1549</v>
      </c>
      <c r="T25" s="45">
        <f t="shared" si="5"/>
        <v>4244.5200000000004</v>
      </c>
      <c r="U25" s="50" t="s">
        <v>31</v>
      </c>
      <c r="V25" s="47" t="s">
        <v>682</v>
      </c>
    </row>
    <row r="26" spans="1:22" ht="15.75" customHeight="1">
      <c r="A26" s="43">
        <v>11</v>
      </c>
      <c r="B26" s="48" t="s">
        <v>698</v>
      </c>
      <c r="C26" s="48" t="s">
        <v>68</v>
      </c>
      <c r="D26" s="48" t="s">
        <v>54</v>
      </c>
      <c r="E26" s="44" t="s">
        <v>28</v>
      </c>
      <c r="F26" s="45">
        <v>15000</v>
      </c>
      <c r="G26" s="46">
        <v>0</v>
      </c>
      <c r="H26" s="46">
        <v>25</v>
      </c>
      <c r="I26" s="46">
        <v>0</v>
      </c>
      <c r="J26" s="46">
        <v>0</v>
      </c>
      <c r="K26" s="46">
        <f t="shared" ref="K26:K30" si="14">F26*2.87%</f>
        <v>430.5</v>
      </c>
      <c r="L26" s="46">
        <f t="shared" ref="L26:L30" si="15">F26*7.1%</f>
        <v>1065</v>
      </c>
      <c r="M26" s="46">
        <v>195</v>
      </c>
      <c r="N26" s="46">
        <v>456</v>
      </c>
      <c r="O26" s="46">
        <v>1063.5</v>
      </c>
      <c r="P26" s="46">
        <v>0</v>
      </c>
      <c r="Q26" s="45">
        <f t="shared" ref="Q26:Q30" si="16">K26+N26</f>
        <v>886.5</v>
      </c>
      <c r="R26" s="45">
        <f t="shared" ref="R26:R30" si="17">G26+H26+I26+J26+K26+N26+P26</f>
        <v>911.5</v>
      </c>
      <c r="S26" s="45">
        <f t="shared" ref="S26:S30" si="18">L26+M26+O26</f>
        <v>2323.5</v>
      </c>
      <c r="T26" s="45">
        <f t="shared" ref="T26:T30" si="19">F26-R26</f>
        <v>14088.5</v>
      </c>
      <c r="U26" s="50" t="s">
        <v>29</v>
      </c>
      <c r="V26" s="47" t="s">
        <v>682</v>
      </c>
    </row>
    <row r="27" spans="1:22" ht="15.75" customHeight="1">
      <c r="A27" s="43">
        <v>12</v>
      </c>
      <c r="B27" s="48" t="s">
        <v>699</v>
      </c>
      <c r="C27" s="48" t="s">
        <v>68</v>
      </c>
      <c r="D27" s="48" t="s">
        <v>54</v>
      </c>
      <c r="E27" s="44" t="s">
        <v>28</v>
      </c>
      <c r="F27" s="45">
        <v>15000</v>
      </c>
      <c r="G27" s="46">
        <v>0</v>
      </c>
      <c r="H27" s="46">
        <v>25</v>
      </c>
      <c r="I27" s="46">
        <v>0</v>
      </c>
      <c r="J27" s="46">
        <v>0</v>
      </c>
      <c r="K27" s="46">
        <f t="shared" si="14"/>
        <v>430.5</v>
      </c>
      <c r="L27" s="46">
        <f t="shared" si="15"/>
        <v>1065</v>
      </c>
      <c r="M27" s="46">
        <v>195</v>
      </c>
      <c r="N27" s="46">
        <v>456</v>
      </c>
      <c r="O27" s="46">
        <v>1063.5</v>
      </c>
      <c r="P27" s="46">
        <v>0</v>
      </c>
      <c r="Q27" s="45">
        <f t="shared" si="16"/>
        <v>886.5</v>
      </c>
      <c r="R27" s="45">
        <f t="shared" si="17"/>
        <v>911.5</v>
      </c>
      <c r="S27" s="45">
        <f t="shared" si="18"/>
        <v>2323.5</v>
      </c>
      <c r="T27" s="45">
        <f t="shared" si="19"/>
        <v>14088.5</v>
      </c>
      <c r="U27" s="50" t="s">
        <v>29</v>
      </c>
      <c r="V27" s="47" t="s">
        <v>682</v>
      </c>
    </row>
    <row r="28" spans="1:22" ht="15.75" customHeight="1">
      <c r="A28" s="43">
        <v>13</v>
      </c>
      <c r="B28" s="48" t="s">
        <v>700</v>
      </c>
      <c r="C28" s="48" t="s">
        <v>63</v>
      </c>
      <c r="D28" s="48" t="s">
        <v>64</v>
      </c>
      <c r="E28" s="44" t="s">
        <v>28</v>
      </c>
      <c r="F28" s="45">
        <v>15000</v>
      </c>
      <c r="G28" s="46">
        <v>0</v>
      </c>
      <c r="H28" s="46">
        <v>25</v>
      </c>
      <c r="I28" s="46">
        <v>0</v>
      </c>
      <c r="J28" s="46">
        <v>0</v>
      </c>
      <c r="K28" s="46">
        <f t="shared" si="14"/>
        <v>430.5</v>
      </c>
      <c r="L28" s="46">
        <f t="shared" si="15"/>
        <v>1065</v>
      </c>
      <c r="M28" s="46">
        <v>195</v>
      </c>
      <c r="N28" s="46">
        <v>456</v>
      </c>
      <c r="O28" s="46">
        <v>1063.5</v>
      </c>
      <c r="P28" s="46">
        <v>0</v>
      </c>
      <c r="Q28" s="45">
        <f t="shared" si="16"/>
        <v>886.5</v>
      </c>
      <c r="R28" s="45">
        <f t="shared" si="17"/>
        <v>911.5</v>
      </c>
      <c r="S28" s="45">
        <f t="shared" si="18"/>
        <v>2323.5</v>
      </c>
      <c r="T28" s="45">
        <f t="shared" si="19"/>
        <v>14088.5</v>
      </c>
      <c r="U28" s="50" t="s">
        <v>31</v>
      </c>
      <c r="V28" s="47" t="s">
        <v>682</v>
      </c>
    </row>
    <row r="29" spans="1:22" ht="15.75" customHeight="1">
      <c r="A29" s="43">
        <v>14</v>
      </c>
      <c r="B29" s="48" t="s">
        <v>701</v>
      </c>
      <c r="C29" s="48" t="s">
        <v>63</v>
      </c>
      <c r="D29" s="48" t="s">
        <v>64</v>
      </c>
      <c r="E29" s="44" t="s">
        <v>28</v>
      </c>
      <c r="F29" s="45">
        <v>15000</v>
      </c>
      <c r="G29" s="46">
        <v>0</v>
      </c>
      <c r="H29" s="46">
        <v>25</v>
      </c>
      <c r="I29" s="46">
        <v>0</v>
      </c>
      <c r="J29" s="46">
        <v>0</v>
      </c>
      <c r="K29" s="46">
        <f t="shared" si="14"/>
        <v>430.5</v>
      </c>
      <c r="L29" s="46">
        <f t="shared" si="15"/>
        <v>1065</v>
      </c>
      <c r="M29" s="46">
        <v>195</v>
      </c>
      <c r="N29" s="46">
        <v>456</v>
      </c>
      <c r="O29" s="46">
        <v>1063.5</v>
      </c>
      <c r="P29" s="46">
        <v>0</v>
      </c>
      <c r="Q29" s="45">
        <f t="shared" si="16"/>
        <v>886.5</v>
      </c>
      <c r="R29" s="45">
        <f t="shared" si="17"/>
        <v>911.5</v>
      </c>
      <c r="S29" s="45">
        <f t="shared" si="18"/>
        <v>2323.5</v>
      </c>
      <c r="T29" s="45">
        <f t="shared" si="19"/>
        <v>14088.5</v>
      </c>
      <c r="U29" s="50" t="s">
        <v>31</v>
      </c>
      <c r="V29" s="47" t="s">
        <v>682</v>
      </c>
    </row>
    <row r="30" spans="1:22" ht="15.75" customHeight="1">
      <c r="A30" s="43">
        <v>15</v>
      </c>
      <c r="B30" s="48" t="s">
        <v>702</v>
      </c>
      <c r="C30" s="48" t="s">
        <v>674</v>
      </c>
      <c r="D30" s="48" t="s">
        <v>51</v>
      </c>
      <c r="E30" s="44" t="s">
        <v>28</v>
      </c>
      <c r="F30" s="45">
        <v>15000</v>
      </c>
      <c r="G30" s="46">
        <v>0</v>
      </c>
      <c r="H30" s="46">
        <v>25</v>
      </c>
      <c r="I30" s="46">
        <v>0</v>
      </c>
      <c r="J30" s="46">
        <v>0</v>
      </c>
      <c r="K30" s="46">
        <f t="shared" si="14"/>
        <v>430.5</v>
      </c>
      <c r="L30" s="46">
        <f t="shared" si="15"/>
        <v>1065</v>
      </c>
      <c r="M30" s="46">
        <v>195</v>
      </c>
      <c r="N30" s="46">
        <v>456</v>
      </c>
      <c r="O30" s="46">
        <v>1063.5</v>
      </c>
      <c r="P30" s="46">
        <v>0</v>
      </c>
      <c r="Q30" s="45">
        <f t="shared" si="16"/>
        <v>886.5</v>
      </c>
      <c r="R30" s="45">
        <f t="shared" si="17"/>
        <v>911.5</v>
      </c>
      <c r="S30" s="45">
        <f t="shared" si="18"/>
        <v>2323.5</v>
      </c>
      <c r="T30" s="45">
        <f t="shared" si="19"/>
        <v>14088.5</v>
      </c>
      <c r="U30" s="50" t="s">
        <v>29</v>
      </c>
      <c r="V30" s="47" t="s">
        <v>682</v>
      </c>
    </row>
    <row r="31" spans="1:22" ht="15.75" customHeight="1">
      <c r="A31" s="43">
        <v>16</v>
      </c>
      <c r="B31" s="48" t="s">
        <v>46</v>
      </c>
      <c r="C31" s="48" t="s">
        <v>47</v>
      </c>
      <c r="D31" s="48" t="s">
        <v>48</v>
      </c>
      <c r="E31" s="44" t="s">
        <v>28</v>
      </c>
      <c r="F31" s="45">
        <v>15000</v>
      </c>
      <c r="G31" s="46">
        <v>0</v>
      </c>
      <c r="H31" s="46">
        <v>25</v>
      </c>
      <c r="I31" s="46">
        <v>0</v>
      </c>
      <c r="J31" s="46">
        <v>0</v>
      </c>
      <c r="K31" s="46">
        <f t="shared" si="0"/>
        <v>430.5</v>
      </c>
      <c r="L31" s="46">
        <f t="shared" si="1"/>
        <v>1065</v>
      </c>
      <c r="M31" s="46">
        <v>195</v>
      </c>
      <c r="N31" s="46">
        <v>456</v>
      </c>
      <c r="O31" s="46">
        <v>1063.5</v>
      </c>
      <c r="P31" s="46">
        <v>0</v>
      </c>
      <c r="Q31" s="45">
        <f t="shared" si="11"/>
        <v>886.5</v>
      </c>
      <c r="R31" s="45">
        <f t="shared" si="12"/>
        <v>911.5</v>
      </c>
      <c r="S31" s="45">
        <f t="shared" si="13"/>
        <v>2323.5</v>
      </c>
      <c r="T31" s="45">
        <f t="shared" si="5"/>
        <v>14088.5</v>
      </c>
      <c r="U31" s="50" t="s">
        <v>31</v>
      </c>
      <c r="V31" s="47" t="s">
        <v>682</v>
      </c>
    </row>
    <row r="32" spans="1:22" ht="15.75" customHeight="1">
      <c r="A32" s="43">
        <v>17</v>
      </c>
      <c r="B32" s="48" t="s">
        <v>691</v>
      </c>
      <c r="C32" s="48" t="s">
        <v>63</v>
      </c>
      <c r="D32" s="48" t="s">
        <v>69</v>
      </c>
      <c r="E32" s="44" t="s">
        <v>28</v>
      </c>
      <c r="F32" s="45">
        <v>15000</v>
      </c>
      <c r="G32" s="46">
        <v>0</v>
      </c>
      <c r="H32" s="46">
        <v>25</v>
      </c>
      <c r="I32" s="46">
        <v>0</v>
      </c>
      <c r="J32" s="46">
        <v>0</v>
      </c>
      <c r="K32" s="46">
        <f t="shared" si="0"/>
        <v>430.5</v>
      </c>
      <c r="L32" s="46">
        <f t="shared" si="1"/>
        <v>1065</v>
      </c>
      <c r="M32" s="46">
        <v>195</v>
      </c>
      <c r="N32" s="46">
        <v>456</v>
      </c>
      <c r="O32" s="46">
        <v>1063.5</v>
      </c>
      <c r="P32" s="46">
        <v>0</v>
      </c>
      <c r="Q32" s="45">
        <f t="shared" si="11"/>
        <v>886.5</v>
      </c>
      <c r="R32" s="45">
        <f t="shared" si="12"/>
        <v>911.5</v>
      </c>
      <c r="S32" s="45">
        <f t="shared" si="13"/>
        <v>2323.5</v>
      </c>
      <c r="T32" s="45">
        <f t="shared" si="5"/>
        <v>14088.5</v>
      </c>
      <c r="U32" s="50" t="s">
        <v>31</v>
      </c>
      <c r="V32" s="47" t="s">
        <v>682</v>
      </c>
    </row>
    <row r="33" spans="1:22" ht="15.75" customHeight="1">
      <c r="A33" s="43">
        <v>18</v>
      </c>
      <c r="B33" s="48" t="s">
        <v>692</v>
      </c>
      <c r="C33" s="48" t="s">
        <v>45</v>
      </c>
      <c r="D33" s="48" t="s">
        <v>51</v>
      </c>
      <c r="E33" s="44" t="s">
        <v>28</v>
      </c>
      <c r="F33" s="45">
        <v>15000</v>
      </c>
      <c r="G33" s="46">
        <v>0</v>
      </c>
      <c r="H33" s="46">
        <v>25</v>
      </c>
      <c r="I33" s="46">
        <v>0</v>
      </c>
      <c r="J33" s="46">
        <v>0</v>
      </c>
      <c r="K33" s="46">
        <f t="shared" si="0"/>
        <v>430.5</v>
      </c>
      <c r="L33" s="46">
        <f t="shared" si="1"/>
        <v>1065</v>
      </c>
      <c r="M33" s="46">
        <v>195</v>
      </c>
      <c r="N33" s="46">
        <v>456</v>
      </c>
      <c r="O33" s="46">
        <v>1063.5</v>
      </c>
      <c r="P33" s="46">
        <v>0</v>
      </c>
      <c r="Q33" s="45">
        <f t="shared" si="11"/>
        <v>886.5</v>
      </c>
      <c r="R33" s="45">
        <f t="shared" si="12"/>
        <v>911.5</v>
      </c>
      <c r="S33" s="45">
        <f t="shared" si="13"/>
        <v>2323.5</v>
      </c>
      <c r="T33" s="45">
        <f t="shared" si="5"/>
        <v>14088.5</v>
      </c>
      <c r="U33" s="50" t="s">
        <v>31</v>
      </c>
      <c r="V33" s="47" t="s">
        <v>682</v>
      </c>
    </row>
    <row r="34" spans="1:22" ht="15.75" customHeight="1">
      <c r="A34" s="43">
        <v>19</v>
      </c>
      <c r="B34" s="48" t="s">
        <v>49</v>
      </c>
      <c r="C34" s="48" t="s">
        <v>50</v>
      </c>
      <c r="D34" s="48" t="s">
        <v>51</v>
      </c>
      <c r="E34" s="44" t="s">
        <v>28</v>
      </c>
      <c r="F34" s="45">
        <v>15000</v>
      </c>
      <c r="G34" s="46">
        <v>0</v>
      </c>
      <c r="H34" s="46">
        <v>25</v>
      </c>
      <c r="I34" s="46">
        <v>0</v>
      </c>
      <c r="J34" s="46">
        <v>8709.76</v>
      </c>
      <c r="K34" s="46">
        <f t="shared" si="0"/>
        <v>430.5</v>
      </c>
      <c r="L34" s="46">
        <f t="shared" si="1"/>
        <v>1065</v>
      </c>
      <c r="M34" s="46">
        <v>195</v>
      </c>
      <c r="N34" s="46">
        <v>456</v>
      </c>
      <c r="O34" s="46">
        <v>1063.5</v>
      </c>
      <c r="P34" s="46">
        <v>0</v>
      </c>
      <c r="Q34" s="45">
        <f t="shared" si="11"/>
        <v>886.5</v>
      </c>
      <c r="R34" s="45">
        <f t="shared" si="12"/>
        <v>9621.26</v>
      </c>
      <c r="S34" s="45">
        <f t="shared" si="13"/>
        <v>2323.5</v>
      </c>
      <c r="T34" s="45">
        <f t="shared" si="5"/>
        <v>5378.74</v>
      </c>
      <c r="U34" s="50" t="s">
        <v>29</v>
      </c>
      <c r="V34" s="47" t="s">
        <v>682</v>
      </c>
    </row>
    <row r="35" spans="1:22" ht="15.75" customHeight="1">
      <c r="A35" s="43">
        <v>20</v>
      </c>
      <c r="B35" s="48" t="s">
        <v>52</v>
      </c>
      <c r="C35" s="48" t="s">
        <v>53</v>
      </c>
      <c r="D35" s="48" t="s">
        <v>54</v>
      </c>
      <c r="E35" s="44" t="s">
        <v>28</v>
      </c>
      <c r="F35" s="45">
        <v>25000</v>
      </c>
      <c r="G35" s="46">
        <v>0</v>
      </c>
      <c r="H35" s="46">
        <v>25</v>
      </c>
      <c r="I35" s="46">
        <v>0</v>
      </c>
      <c r="J35" s="46">
        <v>5126</v>
      </c>
      <c r="K35" s="46">
        <f t="shared" si="0"/>
        <v>717.5</v>
      </c>
      <c r="L35" s="46">
        <f t="shared" si="1"/>
        <v>1774.9999999999998</v>
      </c>
      <c r="M35" s="46">
        <v>325</v>
      </c>
      <c r="N35" s="46">
        <v>760</v>
      </c>
      <c r="O35" s="46">
        <v>1772.5000000000002</v>
      </c>
      <c r="P35" s="46">
        <v>0</v>
      </c>
      <c r="Q35" s="45">
        <f t="shared" si="11"/>
        <v>1477.5</v>
      </c>
      <c r="R35" s="45">
        <f t="shared" si="12"/>
        <v>6628.5</v>
      </c>
      <c r="S35" s="45">
        <f t="shared" si="13"/>
        <v>3872.5</v>
      </c>
      <c r="T35" s="45">
        <f t="shared" si="5"/>
        <v>18371.5</v>
      </c>
      <c r="U35" s="50" t="s">
        <v>29</v>
      </c>
      <c r="V35" s="47" t="s">
        <v>682</v>
      </c>
    </row>
    <row r="36" spans="1:22" ht="15.75" customHeight="1">
      <c r="A36" s="43">
        <v>21</v>
      </c>
      <c r="B36" s="48" t="s">
        <v>694</v>
      </c>
      <c r="C36" s="48" t="s">
        <v>136</v>
      </c>
      <c r="D36" s="48" t="s">
        <v>87</v>
      </c>
      <c r="E36" s="50" t="s">
        <v>28</v>
      </c>
      <c r="F36" s="45">
        <v>20000</v>
      </c>
      <c r="G36" s="46">
        <v>0</v>
      </c>
      <c r="H36" s="46">
        <v>25</v>
      </c>
      <c r="I36" s="46">
        <v>0</v>
      </c>
      <c r="J36" s="46">
        <v>0</v>
      </c>
      <c r="K36" s="46">
        <f t="shared" ref="K36:K37" si="20">F36*2.87%</f>
        <v>574</v>
      </c>
      <c r="L36" s="46">
        <f t="shared" ref="L36:L37" si="21">F36*7.1%</f>
        <v>1419.9999999999998</v>
      </c>
      <c r="M36" s="46">
        <v>260</v>
      </c>
      <c r="N36" s="46">
        <v>608</v>
      </c>
      <c r="O36" s="46">
        <v>1418</v>
      </c>
      <c r="P36" s="46">
        <v>0</v>
      </c>
      <c r="Q36" s="45">
        <f t="shared" ref="Q36:Q37" si="22">K36+N36</f>
        <v>1182</v>
      </c>
      <c r="R36" s="45">
        <f t="shared" ref="R36:R37" si="23">G36+H36+I36+J36+K36+N36+P36</f>
        <v>1207</v>
      </c>
      <c r="S36" s="45">
        <f t="shared" ref="S36:S37" si="24">L36+M36+O36</f>
        <v>3098</v>
      </c>
      <c r="T36" s="45">
        <f t="shared" ref="T36:T37" si="25">F36-R36</f>
        <v>18793</v>
      </c>
      <c r="U36" s="50" t="s">
        <v>29</v>
      </c>
      <c r="V36" s="47" t="s">
        <v>682</v>
      </c>
    </row>
    <row r="37" spans="1:22" ht="15.75" customHeight="1">
      <c r="A37" s="43">
        <v>22</v>
      </c>
      <c r="B37" s="48" t="s">
        <v>695</v>
      </c>
      <c r="C37" s="48" t="s">
        <v>114</v>
      </c>
      <c r="D37" s="48" t="s">
        <v>64</v>
      </c>
      <c r="E37" s="50" t="s">
        <v>28</v>
      </c>
      <c r="F37" s="45">
        <v>20000</v>
      </c>
      <c r="G37" s="46">
        <v>0</v>
      </c>
      <c r="H37" s="46">
        <v>25</v>
      </c>
      <c r="I37" s="46">
        <v>0</v>
      </c>
      <c r="J37" s="46">
        <v>0</v>
      </c>
      <c r="K37" s="46">
        <f t="shared" si="20"/>
        <v>574</v>
      </c>
      <c r="L37" s="46">
        <f t="shared" si="21"/>
        <v>1419.9999999999998</v>
      </c>
      <c r="M37" s="46">
        <v>260</v>
      </c>
      <c r="N37" s="46">
        <v>608</v>
      </c>
      <c r="O37" s="46">
        <v>1418</v>
      </c>
      <c r="P37" s="46">
        <v>0</v>
      </c>
      <c r="Q37" s="45">
        <f t="shared" si="22"/>
        <v>1182</v>
      </c>
      <c r="R37" s="45">
        <f t="shared" si="23"/>
        <v>1207</v>
      </c>
      <c r="S37" s="45">
        <f t="shared" si="24"/>
        <v>3098</v>
      </c>
      <c r="T37" s="45">
        <f t="shared" si="25"/>
        <v>18793</v>
      </c>
      <c r="U37" s="50" t="s">
        <v>29</v>
      </c>
      <c r="V37" s="47" t="s">
        <v>682</v>
      </c>
    </row>
    <row r="38" spans="1:22" ht="15.75" customHeight="1">
      <c r="A38" s="43">
        <v>23</v>
      </c>
      <c r="B38" s="48" t="s">
        <v>55</v>
      </c>
      <c r="C38" s="48" t="s">
        <v>56</v>
      </c>
      <c r="D38" s="48" t="s">
        <v>57</v>
      </c>
      <c r="E38" s="50" t="s">
        <v>28</v>
      </c>
      <c r="F38" s="45">
        <v>20000</v>
      </c>
      <c r="G38" s="46">
        <v>0</v>
      </c>
      <c r="H38" s="46">
        <v>25</v>
      </c>
      <c r="I38" s="46">
        <v>0</v>
      </c>
      <c r="J38" s="46">
        <v>0</v>
      </c>
      <c r="K38" s="46">
        <f t="shared" si="0"/>
        <v>574</v>
      </c>
      <c r="L38" s="46">
        <f t="shared" si="1"/>
        <v>1419.9999999999998</v>
      </c>
      <c r="M38" s="46">
        <v>260</v>
      </c>
      <c r="N38" s="46">
        <v>608</v>
      </c>
      <c r="O38" s="46">
        <v>1418</v>
      </c>
      <c r="P38" s="46">
        <v>0</v>
      </c>
      <c r="Q38" s="45">
        <f t="shared" si="11"/>
        <v>1182</v>
      </c>
      <c r="R38" s="45">
        <f t="shared" si="12"/>
        <v>1207</v>
      </c>
      <c r="S38" s="45">
        <f t="shared" si="13"/>
        <v>3098</v>
      </c>
      <c r="T38" s="45">
        <f t="shared" si="5"/>
        <v>18793</v>
      </c>
      <c r="U38" s="50" t="s">
        <v>29</v>
      </c>
      <c r="V38" s="47" t="s">
        <v>682</v>
      </c>
    </row>
    <row r="39" spans="1:22" ht="15.75" customHeight="1">
      <c r="A39" s="43">
        <v>24</v>
      </c>
      <c r="B39" s="48" t="s">
        <v>683</v>
      </c>
      <c r="C39" s="48" t="s">
        <v>674</v>
      </c>
      <c r="D39" s="48" t="s">
        <v>51</v>
      </c>
      <c r="E39" s="50" t="s">
        <v>28</v>
      </c>
      <c r="F39" s="45">
        <v>15000</v>
      </c>
      <c r="G39" s="46">
        <v>0</v>
      </c>
      <c r="H39" s="46">
        <v>25</v>
      </c>
      <c r="I39" s="46">
        <v>0</v>
      </c>
      <c r="J39" s="46">
        <v>0</v>
      </c>
      <c r="K39" s="46">
        <f t="shared" ref="K39:K40" si="26">F39*2.87%</f>
        <v>430.5</v>
      </c>
      <c r="L39" s="46">
        <f t="shared" ref="L39:L40" si="27">F39*7.1%</f>
        <v>1065</v>
      </c>
      <c r="M39" s="46">
        <v>195</v>
      </c>
      <c r="N39" s="46">
        <v>456</v>
      </c>
      <c r="O39" s="46">
        <v>1063.5</v>
      </c>
      <c r="P39" s="46">
        <v>0</v>
      </c>
      <c r="Q39" s="45">
        <f t="shared" ref="Q39:Q40" si="28">K39+N39</f>
        <v>886.5</v>
      </c>
      <c r="R39" s="45">
        <f t="shared" ref="R39:R40" si="29">G39+H39+I39+J39+K39+N39+P39</f>
        <v>911.5</v>
      </c>
      <c r="S39" s="45">
        <f t="shared" ref="S39:S40" si="30">L39+M39+O39</f>
        <v>2323.5</v>
      </c>
      <c r="T39" s="45">
        <f t="shared" ref="T39:T40" si="31">F39-R39</f>
        <v>14088.5</v>
      </c>
      <c r="U39" s="50" t="s">
        <v>31</v>
      </c>
      <c r="V39" s="47" t="s">
        <v>682</v>
      </c>
    </row>
    <row r="40" spans="1:22" ht="15.75" customHeight="1">
      <c r="A40" s="43">
        <v>25</v>
      </c>
      <c r="B40" s="48" t="s">
        <v>684</v>
      </c>
      <c r="C40" s="48" t="s">
        <v>45</v>
      </c>
      <c r="D40" s="48" t="s">
        <v>685</v>
      </c>
      <c r="E40" s="50" t="s">
        <v>28</v>
      </c>
      <c r="F40" s="45">
        <v>15000</v>
      </c>
      <c r="G40" s="46">
        <v>0</v>
      </c>
      <c r="H40" s="46">
        <v>25</v>
      </c>
      <c r="I40" s="46">
        <v>0</v>
      </c>
      <c r="J40" s="46">
        <v>2000</v>
      </c>
      <c r="K40" s="46">
        <f t="shared" si="26"/>
        <v>430.5</v>
      </c>
      <c r="L40" s="46">
        <f t="shared" si="27"/>
        <v>1065</v>
      </c>
      <c r="M40" s="46">
        <v>195</v>
      </c>
      <c r="N40" s="46">
        <v>456</v>
      </c>
      <c r="O40" s="46">
        <v>1063.5</v>
      </c>
      <c r="P40" s="46">
        <v>0</v>
      </c>
      <c r="Q40" s="45">
        <f t="shared" si="28"/>
        <v>886.5</v>
      </c>
      <c r="R40" s="45">
        <f t="shared" si="29"/>
        <v>2911.5</v>
      </c>
      <c r="S40" s="45">
        <f t="shared" si="30"/>
        <v>2323.5</v>
      </c>
      <c r="T40" s="45">
        <f t="shared" si="31"/>
        <v>12088.5</v>
      </c>
      <c r="U40" s="50" t="s">
        <v>31</v>
      </c>
      <c r="V40" s="47" t="s">
        <v>682</v>
      </c>
    </row>
    <row r="41" spans="1:22" ht="15.75" customHeight="1">
      <c r="A41" s="43">
        <v>26</v>
      </c>
      <c r="B41" s="48" t="s">
        <v>58</v>
      </c>
      <c r="C41" s="48" t="s">
        <v>59</v>
      </c>
      <c r="D41" s="48" t="s">
        <v>51</v>
      </c>
      <c r="E41" s="50" t="s">
        <v>28</v>
      </c>
      <c r="F41" s="45">
        <v>15000</v>
      </c>
      <c r="G41" s="46">
        <v>0</v>
      </c>
      <c r="H41" s="46">
        <v>25</v>
      </c>
      <c r="I41" s="46">
        <v>0</v>
      </c>
      <c r="J41" s="46">
        <v>0</v>
      </c>
      <c r="K41" s="46">
        <f t="shared" si="0"/>
        <v>430.5</v>
      </c>
      <c r="L41" s="46">
        <f t="shared" si="1"/>
        <v>1065</v>
      </c>
      <c r="M41" s="46">
        <v>195</v>
      </c>
      <c r="N41" s="46">
        <v>456</v>
      </c>
      <c r="O41" s="46">
        <v>1063.5</v>
      </c>
      <c r="P41" s="46">
        <v>0</v>
      </c>
      <c r="Q41" s="45">
        <f t="shared" si="11"/>
        <v>886.5</v>
      </c>
      <c r="R41" s="45">
        <f t="shared" si="12"/>
        <v>911.5</v>
      </c>
      <c r="S41" s="45">
        <f t="shared" si="13"/>
        <v>2323.5</v>
      </c>
      <c r="T41" s="45">
        <f t="shared" si="5"/>
        <v>14088.5</v>
      </c>
      <c r="U41" s="50" t="s">
        <v>29</v>
      </c>
      <c r="V41" s="47" t="s">
        <v>682</v>
      </c>
    </row>
    <row r="42" spans="1:22" ht="15.75" customHeight="1">
      <c r="A42" s="43">
        <v>27</v>
      </c>
      <c r="B42" s="48" t="s">
        <v>633</v>
      </c>
      <c r="C42" s="48" t="s">
        <v>277</v>
      </c>
      <c r="D42" s="48" t="s">
        <v>54</v>
      </c>
      <c r="E42" s="50" t="s">
        <v>28</v>
      </c>
      <c r="F42" s="45">
        <v>16000</v>
      </c>
      <c r="G42" s="46">
        <v>0</v>
      </c>
      <c r="H42" s="46">
        <v>25</v>
      </c>
      <c r="I42" s="46">
        <v>0</v>
      </c>
      <c r="J42" s="46">
        <v>0</v>
      </c>
      <c r="K42" s="46">
        <f t="shared" si="0"/>
        <v>459.2</v>
      </c>
      <c r="L42" s="46">
        <f t="shared" si="1"/>
        <v>1136</v>
      </c>
      <c r="M42" s="46">
        <v>208</v>
      </c>
      <c r="N42" s="46">
        <v>486.4</v>
      </c>
      <c r="O42" s="46">
        <v>1134.4000000000001</v>
      </c>
      <c r="P42" s="46">
        <v>0</v>
      </c>
      <c r="Q42" s="45">
        <f t="shared" si="11"/>
        <v>945.59999999999991</v>
      </c>
      <c r="R42" s="45">
        <f t="shared" si="12"/>
        <v>970.59999999999991</v>
      </c>
      <c r="S42" s="45">
        <f t="shared" si="13"/>
        <v>2478.4</v>
      </c>
      <c r="T42" s="45">
        <f t="shared" si="5"/>
        <v>15029.4</v>
      </c>
      <c r="U42" s="50" t="s">
        <v>31</v>
      </c>
      <c r="V42" s="47" t="s">
        <v>682</v>
      </c>
    </row>
    <row r="43" spans="1:22" ht="15.75" customHeight="1">
      <c r="A43" s="43">
        <v>28</v>
      </c>
      <c r="B43" s="48" t="s">
        <v>60</v>
      </c>
      <c r="C43" s="48" t="s">
        <v>45</v>
      </c>
      <c r="D43" s="48" t="s">
        <v>61</v>
      </c>
      <c r="E43" s="50" t="s">
        <v>28</v>
      </c>
      <c r="F43" s="45">
        <v>26000</v>
      </c>
      <c r="G43" s="46">
        <v>0</v>
      </c>
      <c r="H43" s="46">
        <v>25</v>
      </c>
      <c r="I43" s="46">
        <v>0</v>
      </c>
      <c r="J43" s="46">
        <v>8100.51</v>
      </c>
      <c r="K43" s="46">
        <f t="shared" si="0"/>
        <v>746.2</v>
      </c>
      <c r="L43" s="46">
        <f t="shared" si="1"/>
        <v>1845.9999999999998</v>
      </c>
      <c r="M43" s="46">
        <v>338</v>
      </c>
      <c r="N43" s="46">
        <v>790.4</v>
      </c>
      <c r="O43" s="46">
        <v>1843.4</v>
      </c>
      <c r="P43" s="46">
        <v>0</v>
      </c>
      <c r="Q43" s="45">
        <f t="shared" si="11"/>
        <v>1536.6</v>
      </c>
      <c r="R43" s="45">
        <f t="shared" si="12"/>
        <v>9662.11</v>
      </c>
      <c r="S43" s="45">
        <f t="shared" si="13"/>
        <v>4027.4</v>
      </c>
      <c r="T43" s="45">
        <f t="shared" si="5"/>
        <v>16337.89</v>
      </c>
      <c r="U43" s="50" t="s">
        <v>31</v>
      </c>
      <c r="V43" s="47" t="s">
        <v>682</v>
      </c>
    </row>
    <row r="44" spans="1:22" ht="15.75" customHeight="1">
      <c r="A44" s="43">
        <v>29</v>
      </c>
      <c r="B44" s="48" t="s">
        <v>62</v>
      </c>
      <c r="C44" s="48" t="s">
        <v>63</v>
      </c>
      <c r="D44" s="48" t="s">
        <v>64</v>
      </c>
      <c r="E44" s="50" t="s">
        <v>28</v>
      </c>
      <c r="F44" s="45">
        <v>15000</v>
      </c>
      <c r="G44" s="46">
        <v>0</v>
      </c>
      <c r="H44" s="46">
        <v>25</v>
      </c>
      <c r="I44" s="46">
        <v>0</v>
      </c>
      <c r="J44" s="46">
        <v>6126.53</v>
      </c>
      <c r="K44" s="46">
        <f t="shared" si="0"/>
        <v>430.5</v>
      </c>
      <c r="L44" s="46">
        <f t="shared" si="1"/>
        <v>1065</v>
      </c>
      <c r="M44" s="46">
        <v>195</v>
      </c>
      <c r="N44" s="46">
        <v>456</v>
      </c>
      <c r="O44" s="46">
        <v>1063.5</v>
      </c>
      <c r="P44" s="46">
        <v>0</v>
      </c>
      <c r="Q44" s="45">
        <f t="shared" si="11"/>
        <v>886.5</v>
      </c>
      <c r="R44" s="45">
        <f t="shared" si="12"/>
        <v>7038.03</v>
      </c>
      <c r="S44" s="45">
        <f t="shared" si="13"/>
        <v>2323.5</v>
      </c>
      <c r="T44" s="45">
        <f t="shared" si="5"/>
        <v>7961.97</v>
      </c>
      <c r="U44" s="50" t="s">
        <v>31</v>
      </c>
      <c r="V44" s="47" t="s">
        <v>682</v>
      </c>
    </row>
    <row r="45" spans="1:22" ht="15.75" customHeight="1">
      <c r="A45" s="43">
        <v>30</v>
      </c>
      <c r="B45" s="48" t="s">
        <v>65</v>
      </c>
      <c r="C45" s="48" t="s">
        <v>63</v>
      </c>
      <c r="D45" s="48" t="s">
        <v>64</v>
      </c>
      <c r="E45" s="50" t="s">
        <v>28</v>
      </c>
      <c r="F45" s="45">
        <v>18000</v>
      </c>
      <c r="G45" s="46">
        <v>0</v>
      </c>
      <c r="H45" s="46">
        <v>25</v>
      </c>
      <c r="I45" s="46">
        <v>0</v>
      </c>
      <c r="J45" s="46">
        <v>3086.81</v>
      </c>
      <c r="K45" s="46">
        <f t="shared" si="0"/>
        <v>516.6</v>
      </c>
      <c r="L45" s="46">
        <f t="shared" si="1"/>
        <v>1277.9999999999998</v>
      </c>
      <c r="M45" s="46">
        <v>234</v>
      </c>
      <c r="N45" s="46">
        <v>547.20000000000005</v>
      </c>
      <c r="O45" s="46">
        <v>1276.2</v>
      </c>
      <c r="P45" s="46">
        <v>0</v>
      </c>
      <c r="Q45" s="45">
        <f t="shared" si="11"/>
        <v>1063.8000000000002</v>
      </c>
      <c r="R45" s="45">
        <f t="shared" si="12"/>
        <v>4175.6099999999997</v>
      </c>
      <c r="S45" s="45">
        <f t="shared" si="13"/>
        <v>2788.2</v>
      </c>
      <c r="T45" s="45">
        <f t="shared" si="5"/>
        <v>13824.39</v>
      </c>
      <c r="U45" s="50" t="s">
        <v>31</v>
      </c>
      <c r="V45" s="47" t="s">
        <v>682</v>
      </c>
    </row>
    <row r="46" spans="1:22" ht="15.75" customHeight="1">
      <c r="A46" s="43">
        <v>31</v>
      </c>
      <c r="B46" s="48" t="s">
        <v>66</v>
      </c>
      <c r="C46" s="48" t="s">
        <v>45</v>
      </c>
      <c r="D46" s="48" t="s">
        <v>51</v>
      </c>
      <c r="E46" s="50" t="s">
        <v>28</v>
      </c>
      <c r="F46" s="45">
        <v>20000</v>
      </c>
      <c r="G46" s="46">
        <v>0</v>
      </c>
      <c r="H46" s="46">
        <v>25</v>
      </c>
      <c r="I46" s="46">
        <v>0</v>
      </c>
      <c r="J46" s="46">
        <v>8570.07</v>
      </c>
      <c r="K46" s="46">
        <f t="shared" si="0"/>
        <v>574</v>
      </c>
      <c r="L46" s="46">
        <f t="shared" si="1"/>
        <v>1419.9999999999998</v>
      </c>
      <c r="M46" s="46">
        <v>260</v>
      </c>
      <c r="N46" s="46">
        <v>608</v>
      </c>
      <c r="O46" s="46">
        <v>1418</v>
      </c>
      <c r="P46" s="46">
        <v>0</v>
      </c>
      <c r="Q46" s="45">
        <f t="shared" si="11"/>
        <v>1182</v>
      </c>
      <c r="R46" s="45">
        <f t="shared" si="12"/>
        <v>9777.07</v>
      </c>
      <c r="S46" s="45">
        <f t="shared" si="13"/>
        <v>3098</v>
      </c>
      <c r="T46" s="45">
        <f t="shared" si="5"/>
        <v>10222.93</v>
      </c>
      <c r="U46" s="50" t="s">
        <v>31</v>
      </c>
      <c r="V46" s="47" t="s">
        <v>682</v>
      </c>
    </row>
    <row r="47" spans="1:22" ht="15.75" customHeight="1">
      <c r="A47" s="43">
        <v>32</v>
      </c>
      <c r="B47" s="48" t="s">
        <v>67</v>
      </c>
      <c r="C47" s="48" t="s">
        <v>68</v>
      </c>
      <c r="D47" s="48" t="s">
        <v>69</v>
      </c>
      <c r="E47" s="50" t="s">
        <v>28</v>
      </c>
      <c r="F47" s="45">
        <v>11000</v>
      </c>
      <c r="G47" s="46">
        <v>0</v>
      </c>
      <c r="H47" s="46">
        <v>25</v>
      </c>
      <c r="I47" s="46">
        <v>0</v>
      </c>
      <c r="J47" s="46">
        <v>0</v>
      </c>
      <c r="K47" s="46">
        <f t="shared" si="0"/>
        <v>315.7</v>
      </c>
      <c r="L47" s="46">
        <f t="shared" si="1"/>
        <v>780.99999999999989</v>
      </c>
      <c r="M47" s="46">
        <v>143</v>
      </c>
      <c r="N47" s="46">
        <v>334.4</v>
      </c>
      <c r="O47" s="46">
        <v>779.90000000000009</v>
      </c>
      <c r="P47" s="46">
        <v>0</v>
      </c>
      <c r="Q47" s="45">
        <f t="shared" si="11"/>
        <v>650.09999999999991</v>
      </c>
      <c r="R47" s="45">
        <f t="shared" si="12"/>
        <v>675.09999999999991</v>
      </c>
      <c r="S47" s="45">
        <f t="shared" si="13"/>
        <v>1703.9</v>
      </c>
      <c r="T47" s="45">
        <f t="shared" si="5"/>
        <v>10324.9</v>
      </c>
      <c r="U47" s="50" t="s">
        <v>29</v>
      </c>
      <c r="V47" s="47" t="s">
        <v>682</v>
      </c>
    </row>
    <row r="48" spans="1:22" ht="15.75" customHeight="1">
      <c r="A48" s="43">
        <v>33</v>
      </c>
      <c r="B48" s="48" t="s">
        <v>70</v>
      </c>
      <c r="C48" s="48" t="s">
        <v>71</v>
      </c>
      <c r="D48" s="48" t="s">
        <v>72</v>
      </c>
      <c r="E48" s="50" t="s">
        <v>28</v>
      </c>
      <c r="F48" s="45">
        <v>35438.239999999998</v>
      </c>
      <c r="G48" s="46">
        <v>0</v>
      </c>
      <c r="H48" s="46">
        <v>25</v>
      </c>
      <c r="I48" s="46">
        <v>0</v>
      </c>
      <c r="J48" s="46">
        <v>0</v>
      </c>
      <c r="K48" s="46">
        <f t="shared" si="0"/>
        <v>1017.0774879999999</v>
      </c>
      <c r="L48" s="46">
        <f t="shared" si="1"/>
        <v>2516.1150399999997</v>
      </c>
      <c r="M48" s="46">
        <v>460.7</v>
      </c>
      <c r="N48" s="46">
        <v>1077.322496</v>
      </c>
      <c r="O48" s="46">
        <v>2512.5712159999998</v>
      </c>
      <c r="P48" s="46">
        <v>0</v>
      </c>
      <c r="Q48" s="45">
        <f t="shared" si="11"/>
        <v>2094.3999839999997</v>
      </c>
      <c r="R48" s="45">
        <f t="shared" si="12"/>
        <v>2119.3999839999997</v>
      </c>
      <c r="S48" s="45">
        <f t="shared" si="13"/>
        <v>5489.3862559999998</v>
      </c>
      <c r="T48" s="45">
        <f t="shared" si="5"/>
        <v>33318.840016000002</v>
      </c>
      <c r="U48" s="50" t="s">
        <v>29</v>
      </c>
      <c r="V48" s="47" t="s">
        <v>682</v>
      </c>
    </row>
    <row r="49" spans="1:22" ht="15.75" customHeight="1">
      <c r="A49" s="43">
        <v>34</v>
      </c>
      <c r="B49" s="48" t="s">
        <v>73</v>
      </c>
      <c r="C49" s="48" t="s">
        <v>45</v>
      </c>
      <c r="D49" s="43" t="s">
        <v>64</v>
      </c>
      <c r="E49" s="50" t="s">
        <v>28</v>
      </c>
      <c r="F49" s="45">
        <v>15000</v>
      </c>
      <c r="G49" s="46">
        <v>0</v>
      </c>
      <c r="H49" s="46">
        <v>25</v>
      </c>
      <c r="I49" s="46">
        <v>0</v>
      </c>
      <c r="J49" s="46">
        <v>4086.04</v>
      </c>
      <c r="K49" s="46">
        <f t="shared" si="0"/>
        <v>430.5</v>
      </c>
      <c r="L49" s="46">
        <f t="shared" si="1"/>
        <v>1065</v>
      </c>
      <c r="M49" s="46">
        <v>195</v>
      </c>
      <c r="N49" s="46">
        <v>456</v>
      </c>
      <c r="O49" s="46">
        <v>1063.5</v>
      </c>
      <c r="P49" s="46">
        <v>0</v>
      </c>
      <c r="Q49" s="45">
        <f t="shared" si="11"/>
        <v>886.5</v>
      </c>
      <c r="R49" s="45">
        <f t="shared" si="12"/>
        <v>4997.54</v>
      </c>
      <c r="S49" s="45">
        <f t="shared" si="13"/>
        <v>2323.5</v>
      </c>
      <c r="T49" s="45">
        <f t="shared" si="5"/>
        <v>10002.459999999999</v>
      </c>
      <c r="U49" s="50" t="s">
        <v>31</v>
      </c>
      <c r="V49" s="47" t="s">
        <v>682</v>
      </c>
    </row>
    <row r="50" spans="1:22" ht="15.75" customHeight="1">
      <c r="A50" s="43">
        <v>35</v>
      </c>
      <c r="B50" s="48" t="s">
        <v>74</v>
      </c>
      <c r="C50" s="48" t="s">
        <v>75</v>
      </c>
      <c r="D50" s="48" t="s">
        <v>76</v>
      </c>
      <c r="E50" s="50" t="s">
        <v>28</v>
      </c>
      <c r="F50" s="45">
        <v>35000</v>
      </c>
      <c r="G50" s="46">
        <v>0</v>
      </c>
      <c r="H50" s="46">
        <v>25</v>
      </c>
      <c r="I50" s="46">
        <v>0</v>
      </c>
      <c r="J50" s="46">
        <v>1300</v>
      </c>
      <c r="K50" s="46">
        <f t="shared" si="0"/>
        <v>1004.5</v>
      </c>
      <c r="L50" s="46">
        <f t="shared" si="1"/>
        <v>2485</v>
      </c>
      <c r="M50" s="46">
        <v>455</v>
      </c>
      <c r="N50" s="46">
        <v>1064</v>
      </c>
      <c r="O50" s="46">
        <v>2481.5</v>
      </c>
      <c r="P50" s="46">
        <v>0</v>
      </c>
      <c r="Q50" s="45">
        <f t="shared" si="11"/>
        <v>2068.5</v>
      </c>
      <c r="R50" s="45">
        <f t="shared" si="12"/>
        <v>3393.5</v>
      </c>
      <c r="S50" s="45">
        <f t="shared" si="13"/>
        <v>5421.5</v>
      </c>
      <c r="T50" s="45">
        <f t="shared" si="5"/>
        <v>31606.5</v>
      </c>
      <c r="U50" s="50" t="s">
        <v>31</v>
      </c>
      <c r="V50" s="47" t="s">
        <v>682</v>
      </c>
    </row>
    <row r="51" spans="1:22" ht="15.75" customHeight="1">
      <c r="A51" s="43">
        <v>36</v>
      </c>
      <c r="B51" s="48" t="s">
        <v>77</v>
      </c>
      <c r="C51" s="48" t="s">
        <v>68</v>
      </c>
      <c r="D51" s="48" t="s">
        <v>54</v>
      </c>
      <c r="E51" s="50" t="s">
        <v>28</v>
      </c>
      <c r="F51" s="45">
        <v>15000</v>
      </c>
      <c r="G51" s="46">
        <v>0</v>
      </c>
      <c r="H51" s="46">
        <v>25</v>
      </c>
      <c r="I51" s="46">
        <v>0</v>
      </c>
      <c r="J51" s="46">
        <v>0</v>
      </c>
      <c r="K51" s="46">
        <f t="shared" si="0"/>
        <v>430.5</v>
      </c>
      <c r="L51" s="46">
        <f t="shared" si="1"/>
        <v>1065</v>
      </c>
      <c r="M51" s="46">
        <v>195</v>
      </c>
      <c r="N51" s="46">
        <v>456</v>
      </c>
      <c r="O51" s="46">
        <v>1063.5</v>
      </c>
      <c r="P51" s="46">
        <v>0</v>
      </c>
      <c r="Q51" s="45">
        <f t="shared" si="11"/>
        <v>886.5</v>
      </c>
      <c r="R51" s="45">
        <f t="shared" si="12"/>
        <v>911.5</v>
      </c>
      <c r="S51" s="45">
        <f t="shared" si="13"/>
        <v>2323.5</v>
      </c>
      <c r="T51" s="45">
        <f t="shared" si="5"/>
        <v>14088.5</v>
      </c>
      <c r="U51" s="50" t="s">
        <v>29</v>
      </c>
      <c r="V51" s="47" t="s">
        <v>682</v>
      </c>
    </row>
    <row r="52" spans="1:22" ht="15.75" customHeight="1">
      <c r="A52" s="43">
        <v>37</v>
      </c>
      <c r="B52" s="48" t="s">
        <v>688</v>
      </c>
      <c r="C52" s="48" t="s">
        <v>56</v>
      </c>
      <c r="D52" s="48" t="s">
        <v>87</v>
      </c>
      <c r="E52" s="44" t="s">
        <v>28</v>
      </c>
      <c r="F52" s="45">
        <v>25000</v>
      </c>
      <c r="G52" s="46">
        <v>0</v>
      </c>
      <c r="H52" s="46">
        <v>25</v>
      </c>
      <c r="I52" s="46">
        <v>0</v>
      </c>
      <c r="J52" s="46">
        <v>0</v>
      </c>
      <c r="K52" s="46">
        <f t="shared" ref="K52" si="32">F52*2.87%</f>
        <v>717.5</v>
      </c>
      <c r="L52" s="46">
        <f t="shared" ref="L52" si="33">F52*7.1%</f>
        <v>1774.9999999999998</v>
      </c>
      <c r="M52" s="46">
        <v>325</v>
      </c>
      <c r="N52" s="46">
        <v>760</v>
      </c>
      <c r="O52" s="46">
        <v>1772.5000000000002</v>
      </c>
      <c r="P52" s="46">
        <v>0</v>
      </c>
      <c r="Q52" s="45">
        <f t="shared" ref="Q52" si="34">K52+N52</f>
        <v>1477.5</v>
      </c>
      <c r="R52" s="45">
        <f t="shared" ref="R52" si="35">G52+H52+I52+J52+K52+N52+P52</f>
        <v>1502.5</v>
      </c>
      <c r="S52" s="45">
        <f t="shared" ref="S52" si="36">L52+M52+O52</f>
        <v>3872.5</v>
      </c>
      <c r="T52" s="45">
        <f t="shared" ref="T52" si="37">F52-R52</f>
        <v>23497.5</v>
      </c>
      <c r="U52" s="50" t="s">
        <v>29</v>
      </c>
      <c r="V52" s="47" t="s">
        <v>682</v>
      </c>
    </row>
    <row r="53" spans="1:22" ht="15.75" customHeight="1">
      <c r="A53" s="43">
        <v>38</v>
      </c>
      <c r="B53" s="48" t="s">
        <v>78</v>
      </c>
      <c r="C53" s="48" t="s">
        <v>45</v>
      </c>
      <c r="D53" s="48" t="s">
        <v>34</v>
      </c>
      <c r="E53" s="50" t="s">
        <v>28</v>
      </c>
      <c r="F53" s="45">
        <v>25000</v>
      </c>
      <c r="G53" s="46">
        <v>0</v>
      </c>
      <c r="H53" s="46">
        <v>25</v>
      </c>
      <c r="I53" s="46">
        <v>0</v>
      </c>
      <c r="J53" s="46">
        <v>7681.13</v>
      </c>
      <c r="K53" s="46">
        <f t="shared" si="0"/>
        <v>717.5</v>
      </c>
      <c r="L53" s="46">
        <f t="shared" si="1"/>
        <v>1774.9999999999998</v>
      </c>
      <c r="M53" s="46">
        <v>325</v>
      </c>
      <c r="N53" s="46">
        <v>760</v>
      </c>
      <c r="O53" s="46">
        <v>1772.5000000000002</v>
      </c>
      <c r="P53" s="46">
        <v>0</v>
      </c>
      <c r="Q53" s="45">
        <f t="shared" si="11"/>
        <v>1477.5</v>
      </c>
      <c r="R53" s="45">
        <f t="shared" si="12"/>
        <v>9183.630000000001</v>
      </c>
      <c r="S53" s="45">
        <f t="shared" si="13"/>
        <v>3872.5</v>
      </c>
      <c r="T53" s="45">
        <f t="shared" si="5"/>
        <v>15816.369999999999</v>
      </c>
      <c r="U53" s="50" t="s">
        <v>29</v>
      </c>
      <c r="V53" s="47" t="s">
        <v>682</v>
      </c>
    </row>
    <row r="54" spans="1:22" ht="15.75" customHeight="1">
      <c r="A54" s="43">
        <v>39</v>
      </c>
      <c r="B54" s="48" t="s">
        <v>79</v>
      </c>
      <c r="C54" s="51" t="s">
        <v>80</v>
      </c>
      <c r="D54" s="48" t="s">
        <v>54</v>
      </c>
      <c r="E54" s="52" t="s">
        <v>28</v>
      </c>
      <c r="F54" s="45">
        <v>90000</v>
      </c>
      <c r="G54" s="46">
        <v>9753.1200000000008</v>
      </c>
      <c r="H54" s="46">
        <v>25</v>
      </c>
      <c r="I54" s="46">
        <v>0</v>
      </c>
      <c r="J54" s="46">
        <v>1300</v>
      </c>
      <c r="K54" s="46">
        <f t="shared" si="0"/>
        <v>2583</v>
      </c>
      <c r="L54" s="46">
        <f t="shared" si="1"/>
        <v>6389.9999999999991</v>
      </c>
      <c r="M54" s="46">
        <v>1127.0899999999999</v>
      </c>
      <c r="N54" s="46">
        <v>2736</v>
      </c>
      <c r="O54" s="46">
        <v>6381</v>
      </c>
      <c r="P54" s="46">
        <v>0</v>
      </c>
      <c r="Q54" s="45">
        <f t="shared" si="11"/>
        <v>5319</v>
      </c>
      <c r="R54" s="45">
        <f t="shared" si="12"/>
        <v>16397.120000000003</v>
      </c>
      <c r="S54" s="45">
        <f t="shared" si="13"/>
        <v>13898.09</v>
      </c>
      <c r="T54" s="45">
        <f t="shared" si="5"/>
        <v>73602.880000000005</v>
      </c>
      <c r="U54" s="50" t="s">
        <v>29</v>
      </c>
      <c r="V54" s="47" t="s">
        <v>682</v>
      </c>
    </row>
    <row r="55" spans="1:22" ht="15.75" customHeight="1">
      <c r="A55" s="43">
        <v>40</v>
      </c>
      <c r="B55" s="48" t="s">
        <v>81</v>
      </c>
      <c r="C55" s="51" t="s">
        <v>82</v>
      </c>
      <c r="D55" s="48" t="s">
        <v>48</v>
      </c>
      <c r="E55" s="52" t="s">
        <v>28</v>
      </c>
      <c r="F55" s="45">
        <v>25000</v>
      </c>
      <c r="G55" s="46">
        <v>0</v>
      </c>
      <c r="H55" s="46">
        <v>25</v>
      </c>
      <c r="I55" s="46">
        <v>0</v>
      </c>
      <c r="J55" s="46">
        <v>2000</v>
      </c>
      <c r="K55" s="46">
        <f t="shared" si="0"/>
        <v>717.5</v>
      </c>
      <c r="L55" s="46">
        <f t="shared" si="1"/>
        <v>1774.9999999999998</v>
      </c>
      <c r="M55" s="46">
        <v>325</v>
      </c>
      <c r="N55" s="46">
        <v>760</v>
      </c>
      <c r="O55" s="46">
        <v>1772.5000000000002</v>
      </c>
      <c r="P55" s="46">
        <v>0</v>
      </c>
      <c r="Q55" s="45">
        <f t="shared" si="11"/>
        <v>1477.5</v>
      </c>
      <c r="R55" s="45">
        <f t="shared" si="12"/>
        <v>3502.5</v>
      </c>
      <c r="S55" s="45">
        <f t="shared" si="13"/>
        <v>3872.5</v>
      </c>
      <c r="T55" s="45">
        <f t="shared" si="5"/>
        <v>21497.5</v>
      </c>
      <c r="U55" s="50" t="s">
        <v>29</v>
      </c>
      <c r="V55" s="47" t="s">
        <v>682</v>
      </c>
    </row>
    <row r="56" spans="1:22" ht="15.75" customHeight="1">
      <c r="A56" s="43">
        <v>41</v>
      </c>
      <c r="B56" s="48" t="s">
        <v>83</v>
      </c>
      <c r="C56" s="48" t="s">
        <v>84</v>
      </c>
      <c r="D56" s="48" t="s">
        <v>85</v>
      </c>
      <c r="E56" s="50" t="s">
        <v>28</v>
      </c>
      <c r="F56" s="45">
        <v>13000</v>
      </c>
      <c r="G56" s="46">
        <v>0</v>
      </c>
      <c r="H56" s="46">
        <v>25</v>
      </c>
      <c r="I56" s="46">
        <v>0</v>
      </c>
      <c r="J56" s="46">
        <v>2438.56</v>
      </c>
      <c r="K56" s="46">
        <f t="shared" si="0"/>
        <v>373.1</v>
      </c>
      <c r="L56" s="46">
        <f t="shared" si="1"/>
        <v>922.99999999999989</v>
      </c>
      <c r="M56" s="46">
        <v>169</v>
      </c>
      <c r="N56" s="46">
        <v>395.2</v>
      </c>
      <c r="O56" s="46">
        <v>921.7</v>
      </c>
      <c r="P56" s="46">
        <v>0</v>
      </c>
      <c r="Q56" s="45">
        <f t="shared" si="11"/>
        <v>768.3</v>
      </c>
      <c r="R56" s="45">
        <f t="shared" si="12"/>
        <v>3231.8599999999997</v>
      </c>
      <c r="S56" s="45">
        <f t="shared" si="13"/>
        <v>2013.7</v>
      </c>
      <c r="T56" s="45">
        <f t="shared" si="5"/>
        <v>9768.14</v>
      </c>
      <c r="U56" s="50" t="s">
        <v>29</v>
      </c>
      <c r="V56" s="47" t="s">
        <v>682</v>
      </c>
    </row>
    <row r="57" spans="1:22" ht="15.75" customHeight="1">
      <c r="A57" s="43">
        <v>42</v>
      </c>
      <c r="B57" s="48" t="s">
        <v>86</v>
      </c>
      <c r="C57" s="48" t="s">
        <v>56</v>
      </c>
      <c r="D57" s="48" t="s">
        <v>87</v>
      </c>
      <c r="E57" s="50" t="s">
        <v>28</v>
      </c>
      <c r="F57" s="45">
        <v>15000</v>
      </c>
      <c r="G57" s="46">
        <v>0</v>
      </c>
      <c r="H57" s="46">
        <v>25</v>
      </c>
      <c r="I57" s="46">
        <v>0</v>
      </c>
      <c r="J57" s="46">
        <v>0</v>
      </c>
      <c r="K57" s="46">
        <f t="shared" si="0"/>
        <v>430.5</v>
      </c>
      <c r="L57" s="46">
        <f t="shared" si="1"/>
        <v>1065</v>
      </c>
      <c r="M57" s="46">
        <v>195</v>
      </c>
      <c r="N57" s="46">
        <v>456</v>
      </c>
      <c r="O57" s="46">
        <v>1063.5</v>
      </c>
      <c r="P57" s="46">
        <v>0</v>
      </c>
      <c r="Q57" s="45">
        <f t="shared" si="11"/>
        <v>886.5</v>
      </c>
      <c r="R57" s="45">
        <f t="shared" si="12"/>
        <v>911.5</v>
      </c>
      <c r="S57" s="45">
        <f t="shared" si="13"/>
        <v>2323.5</v>
      </c>
      <c r="T57" s="45">
        <f t="shared" si="5"/>
        <v>14088.5</v>
      </c>
      <c r="U57" s="50" t="s">
        <v>29</v>
      </c>
      <c r="V57" s="47" t="s">
        <v>682</v>
      </c>
    </row>
    <row r="58" spans="1:22" ht="16.5" customHeight="1">
      <c r="A58" s="43">
        <v>43</v>
      </c>
      <c r="B58" s="48" t="s">
        <v>88</v>
      </c>
      <c r="C58" s="48" t="s">
        <v>68</v>
      </c>
      <c r="D58" s="48" t="s">
        <v>69</v>
      </c>
      <c r="E58" s="50" t="s">
        <v>28</v>
      </c>
      <c r="F58" s="45">
        <v>10000</v>
      </c>
      <c r="G58" s="46">
        <v>0</v>
      </c>
      <c r="H58" s="46">
        <v>25</v>
      </c>
      <c r="I58" s="46">
        <v>0</v>
      </c>
      <c r="J58" s="46">
        <v>0</v>
      </c>
      <c r="K58" s="46">
        <f t="shared" si="0"/>
        <v>287</v>
      </c>
      <c r="L58" s="46">
        <f t="shared" si="1"/>
        <v>709.99999999999989</v>
      </c>
      <c r="M58" s="46">
        <v>130</v>
      </c>
      <c r="N58" s="46">
        <v>304</v>
      </c>
      <c r="O58" s="46">
        <v>709</v>
      </c>
      <c r="P58" s="46">
        <v>0</v>
      </c>
      <c r="Q58" s="45">
        <f t="shared" si="11"/>
        <v>591</v>
      </c>
      <c r="R58" s="45">
        <f t="shared" si="12"/>
        <v>616</v>
      </c>
      <c r="S58" s="45">
        <f t="shared" si="13"/>
        <v>1549</v>
      </c>
      <c r="T58" s="45">
        <f t="shared" si="5"/>
        <v>9384</v>
      </c>
      <c r="U58" s="50" t="s">
        <v>29</v>
      </c>
      <c r="V58" s="47" t="s">
        <v>682</v>
      </c>
    </row>
    <row r="59" spans="1:22" ht="15.75" customHeight="1">
      <c r="A59" s="43">
        <v>44</v>
      </c>
      <c r="B59" s="48" t="s">
        <v>686</v>
      </c>
      <c r="C59" s="48" t="s">
        <v>56</v>
      </c>
      <c r="D59" s="53" t="s">
        <v>87</v>
      </c>
      <c r="E59" s="50" t="s">
        <v>28</v>
      </c>
      <c r="F59" s="45">
        <v>20000</v>
      </c>
      <c r="G59" s="46">
        <v>0</v>
      </c>
      <c r="H59" s="46">
        <v>25</v>
      </c>
      <c r="I59" s="46">
        <v>0</v>
      </c>
      <c r="J59" s="46">
        <v>2500</v>
      </c>
      <c r="K59" s="46">
        <f t="shared" ref="K59:K60" si="38">F59*2.87%</f>
        <v>574</v>
      </c>
      <c r="L59" s="46">
        <f t="shared" ref="L59:L60" si="39">F59*7.1%</f>
        <v>1419.9999999999998</v>
      </c>
      <c r="M59" s="46">
        <v>260</v>
      </c>
      <c r="N59" s="46">
        <v>608</v>
      </c>
      <c r="O59" s="46">
        <v>1418</v>
      </c>
      <c r="P59" s="46">
        <v>0</v>
      </c>
      <c r="Q59" s="45">
        <f t="shared" ref="Q59:Q60" si="40">K59+N59</f>
        <v>1182</v>
      </c>
      <c r="R59" s="45">
        <f t="shared" ref="R59:R60" si="41">G59+H59+I59+J59+K59+N59+P59</f>
        <v>3707</v>
      </c>
      <c r="S59" s="45">
        <f t="shared" ref="S59:S60" si="42">L59+M59+O59</f>
        <v>3098</v>
      </c>
      <c r="T59" s="45">
        <f t="shared" ref="T59:T60" si="43">F59-R59</f>
        <v>16293</v>
      </c>
      <c r="U59" s="50" t="s">
        <v>29</v>
      </c>
      <c r="V59" s="47" t="s">
        <v>682</v>
      </c>
    </row>
    <row r="60" spans="1:22" ht="15.75" customHeight="1">
      <c r="A60" s="43">
        <v>45</v>
      </c>
      <c r="B60" s="48" t="s">
        <v>687</v>
      </c>
      <c r="C60" s="48" t="s">
        <v>114</v>
      </c>
      <c r="D60" s="48" t="s">
        <v>64</v>
      </c>
      <c r="E60" s="50" t="s">
        <v>28</v>
      </c>
      <c r="F60" s="45">
        <v>20000</v>
      </c>
      <c r="G60" s="46">
        <v>0</v>
      </c>
      <c r="H60" s="46">
        <v>25</v>
      </c>
      <c r="I60" s="46">
        <v>0</v>
      </c>
      <c r="J60" s="46">
        <v>0</v>
      </c>
      <c r="K60" s="46">
        <f t="shared" si="38"/>
        <v>574</v>
      </c>
      <c r="L60" s="46">
        <f t="shared" si="39"/>
        <v>1419.9999999999998</v>
      </c>
      <c r="M60" s="46">
        <v>260</v>
      </c>
      <c r="N60" s="46">
        <v>608</v>
      </c>
      <c r="O60" s="46">
        <v>1418</v>
      </c>
      <c r="P60" s="46">
        <v>0</v>
      </c>
      <c r="Q60" s="45">
        <f t="shared" si="40"/>
        <v>1182</v>
      </c>
      <c r="R60" s="45">
        <f t="shared" si="41"/>
        <v>1207</v>
      </c>
      <c r="S60" s="45">
        <f t="shared" si="42"/>
        <v>3098</v>
      </c>
      <c r="T60" s="45">
        <f t="shared" si="43"/>
        <v>18793</v>
      </c>
      <c r="U60" s="50" t="s">
        <v>29</v>
      </c>
      <c r="V60" s="47" t="s">
        <v>682</v>
      </c>
    </row>
    <row r="61" spans="1:22" ht="15.75" customHeight="1">
      <c r="A61" s="43">
        <v>46</v>
      </c>
      <c r="B61" s="48" t="s">
        <v>89</v>
      </c>
      <c r="C61" s="48" t="s">
        <v>59</v>
      </c>
      <c r="D61" s="48" t="s">
        <v>54</v>
      </c>
      <c r="E61" s="50" t="s">
        <v>28</v>
      </c>
      <c r="F61" s="45">
        <v>20000</v>
      </c>
      <c r="G61" s="46">
        <v>0</v>
      </c>
      <c r="H61" s="46">
        <v>25</v>
      </c>
      <c r="I61" s="46">
        <v>0</v>
      </c>
      <c r="J61" s="46">
        <v>1866.81</v>
      </c>
      <c r="K61" s="46">
        <f t="shared" si="0"/>
        <v>574</v>
      </c>
      <c r="L61" s="46">
        <f t="shared" si="1"/>
        <v>1419.9999999999998</v>
      </c>
      <c r="M61" s="46">
        <v>260</v>
      </c>
      <c r="N61" s="46">
        <v>608</v>
      </c>
      <c r="O61" s="46">
        <v>1418</v>
      </c>
      <c r="P61" s="46">
        <v>0</v>
      </c>
      <c r="Q61" s="45">
        <f t="shared" si="11"/>
        <v>1182</v>
      </c>
      <c r="R61" s="45">
        <f t="shared" si="12"/>
        <v>3073.81</v>
      </c>
      <c r="S61" s="45">
        <f t="shared" si="13"/>
        <v>3098</v>
      </c>
      <c r="T61" s="45">
        <f t="shared" si="5"/>
        <v>16926.189999999999</v>
      </c>
      <c r="U61" s="50" t="s">
        <v>29</v>
      </c>
      <c r="V61" s="47" t="s">
        <v>682</v>
      </c>
    </row>
    <row r="62" spans="1:22" ht="15.75" customHeight="1">
      <c r="A62" s="43">
        <v>47</v>
      </c>
      <c r="B62" s="48" t="s">
        <v>90</v>
      </c>
      <c r="C62" s="48" t="s">
        <v>68</v>
      </c>
      <c r="D62" s="48" t="s">
        <v>69</v>
      </c>
      <c r="E62" s="50" t="s">
        <v>28</v>
      </c>
      <c r="F62" s="45">
        <v>10000</v>
      </c>
      <c r="G62" s="46">
        <v>0</v>
      </c>
      <c r="H62" s="46">
        <v>25</v>
      </c>
      <c r="I62" s="46">
        <v>0</v>
      </c>
      <c r="J62" s="46">
        <v>0</v>
      </c>
      <c r="K62" s="46">
        <f t="shared" si="0"/>
        <v>287</v>
      </c>
      <c r="L62" s="46">
        <f t="shared" si="1"/>
        <v>709.99999999999989</v>
      </c>
      <c r="M62" s="46">
        <v>130</v>
      </c>
      <c r="N62" s="46">
        <v>304</v>
      </c>
      <c r="O62" s="46">
        <v>709</v>
      </c>
      <c r="P62" s="46">
        <v>0</v>
      </c>
      <c r="Q62" s="45">
        <f t="shared" si="11"/>
        <v>591</v>
      </c>
      <c r="R62" s="45">
        <f t="shared" si="12"/>
        <v>616</v>
      </c>
      <c r="S62" s="45">
        <f t="shared" si="13"/>
        <v>1549</v>
      </c>
      <c r="T62" s="45">
        <f t="shared" si="5"/>
        <v>9384</v>
      </c>
      <c r="U62" s="50" t="s">
        <v>29</v>
      </c>
      <c r="V62" s="47" t="s">
        <v>682</v>
      </c>
    </row>
    <row r="63" spans="1:22" ht="15.75" customHeight="1">
      <c r="A63" s="43">
        <v>48</v>
      </c>
      <c r="B63" s="48" t="s">
        <v>705</v>
      </c>
      <c r="C63" s="48" t="s">
        <v>674</v>
      </c>
      <c r="D63" s="48" t="s">
        <v>51</v>
      </c>
      <c r="E63" s="50" t="s">
        <v>28</v>
      </c>
      <c r="F63" s="45">
        <v>30000</v>
      </c>
      <c r="G63" s="46">
        <v>0</v>
      </c>
      <c r="H63" s="46">
        <v>25</v>
      </c>
      <c r="I63" s="46">
        <v>0</v>
      </c>
      <c r="J63" s="46">
        <v>0</v>
      </c>
      <c r="K63" s="46">
        <f t="shared" ref="K63:K64" si="44">F63*2.87%</f>
        <v>861</v>
      </c>
      <c r="L63" s="46">
        <f t="shared" ref="L63:L64" si="45">F63*7.1%</f>
        <v>2130</v>
      </c>
      <c r="M63" s="46">
        <v>390</v>
      </c>
      <c r="N63" s="46">
        <v>912</v>
      </c>
      <c r="O63" s="46">
        <v>2127</v>
      </c>
      <c r="P63" s="46">
        <v>0</v>
      </c>
      <c r="Q63" s="45">
        <f t="shared" ref="Q63:Q64" si="46">K63+N63</f>
        <v>1773</v>
      </c>
      <c r="R63" s="45">
        <f t="shared" ref="R63:R64" si="47">G63+H63+I63+J63+K63+N63+P63</f>
        <v>1798</v>
      </c>
      <c r="S63" s="45">
        <f t="shared" ref="S63:S64" si="48">L63+M63+O63</f>
        <v>4647</v>
      </c>
      <c r="T63" s="45">
        <f t="shared" ref="T63:T64" si="49">F63-R63</f>
        <v>28202</v>
      </c>
      <c r="U63" s="50" t="s">
        <v>29</v>
      </c>
      <c r="V63" s="47" t="s">
        <v>682</v>
      </c>
    </row>
    <row r="64" spans="1:22" ht="15.75" customHeight="1">
      <c r="A64" s="43">
        <v>49</v>
      </c>
      <c r="B64" s="48" t="s">
        <v>706</v>
      </c>
      <c r="C64" s="48" t="s">
        <v>97</v>
      </c>
      <c r="D64" s="48" t="s">
        <v>64</v>
      </c>
      <c r="E64" s="50" t="s">
        <v>28</v>
      </c>
      <c r="F64" s="45">
        <v>30000</v>
      </c>
      <c r="G64" s="46">
        <v>0</v>
      </c>
      <c r="H64" s="46">
        <v>25</v>
      </c>
      <c r="I64" s="46">
        <v>0</v>
      </c>
      <c r="J64" s="46">
        <v>0</v>
      </c>
      <c r="K64" s="46">
        <f t="shared" si="44"/>
        <v>861</v>
      </c>
      <c r="L64" s="46">
        <f t="shared" si="45"/>
        <v>2130</v>
      </c>
      <c r="M64" s="46">
        <v>390</v>
      </c>
      <c r="N64" s="46">
        <v>912</v>
      </c>
      <c r="O64" s="46">
        <v>2127</v>
      </c>
      <c r="P64" s="46">
        <v>0</v>
      </c>
      <c r="Q64" s="45">
        <f t="shared" si="46"/>
        <v>1773</v>
      </c>
      <c r="R64" s="45">
        <f t="shared" si="47"/>
        <v>1798</v>
      </c>
      <c r="S64" s="45">
        <f t="shared" si="48"/>
        <v>4647</v>
      </c>
      <c r="T64" s="45">
        <f t="shared" si="49"/>
        <v>28202</v>
      </c>
      <c r="U64" s="50" t="s">
        <v>31</v>
      </c>
      <c r="V64" s="47" t="s">
        <v>682</v>
      </c>
    </row>
    <row r="65" spans="1:24" ht="15.75" customHeight="1">
      <c r="A65" s="43">
        <v>50</v>
      </c>
      <c r="B65" s="48" t="s">
        <v>91</v>
      </c>
      <c r="C65" s="48" t="s">
        <v>45</v>
      </c>
      <c r="D65" s="48" t="s">
        <v>72</v>
      </c>
      <c r="E65" s="50" t="s">
        <v>28</v>
      </c>
      <c r="F65" s="45">
        <v>30000</v>
      </c>
      <c r="G65" s="46">
        <v>0</v>
      </c>
      <c r="H65" s="46">
        <v>25</v>
      </c>
      <c r="I65" s="46">
        <v>0</v>
      </c>
      <c r="J65" s="46">
        <v>8059.72</v>
      </c>
      <c r="K65" s="46">
        <f t="shared" si="0"/>
        <v>861</v>
      </c>
      <c r="L65" s="46">
        <f t="shared" si="1"/>
        <v>2130</v>
      </c>
      <c r="M65" s="46">
        <v>390</v>
      </c>
      <c r="N65" s="46">
        <v>912</v>
      </c>
      <c r="O65" s="46">
        <v>2127</v>
      </c>
      <c r="P65" s="46">
        <v>0</v>
      </c>
      <c r="Q65" s="45">
        <f t="shared" si="11"/>
        <v>1773</v>
      </c>
      <c r="R65" s="45">
        <f t="shared" si="12"/>
        <v>9857.7200000000012</v>
      </c>
      <c r="S65" s="45">
        <f t="shared" si="13"/>
        <v>4647</v>
      </c>
      <c r="T65" s="45">
        <f t="shared" si="5"/>
        <v>20142.28</v>
      </c>
      <c r="U65" s="50" t="s">
        <v>31</v>
      </c>
      <c r="V65" s="47" t="s">
        <v>682</v>
      </c>
    </row>
    <row r="66" spans="1:24" ht="15.75" customHeight="1">
      <c r="A66" s="43">
        <v>51</v>
      </c>
      <c r="B66" s="48" t="s">
        <v>92</v>
      </c>
      <c r="C66" s="48" t="s">
        <v>45</v>
      </c>
      <c r="D66" s="48" t="s">
        <v>76</v>
      </c>
      <c r="E66" s="50" t="s">
        <v>28</v>
      </c>
      <c r="F66" s="45">
        <v>20000</v>
      </c>
      <c r="G66" s="46">
        <v>0</v>
      </c>
      <c r="H66" s="46">
        <v>25</v>
      </c>
      <c r="I66" s="46">
        <v>0</v>
      </c>
      <c r="J66" s="46">
        <v>8872.2099999999991</v>
      </c>
      <c r="K66" s="46">
        <f t="shared" si="0"/>
        <v>574</v>
      </c>
      <c r="L66" s="46">
        <f t="shared" si="1"/>
        <v>1419.9999999999998</v>
      </c>
      <c r="M66" s="46">
        <v>260</v>
      </c>
      <c r="N66" s="46">
        <v>608</v>
      </c>
      <c r="O66" s="46">
        <v>1418</v>
      </c>
      <c r="P66" s="46">
        <v>0</v>
      </c>
      <c r="Q66" s="45">
        <f t="shared" si="11"/>
        <v>1182</v>
      </c>
      <c r="R66" s="45">
        <f t="shared" si="12"/>
        <v>10079.209999999999</v>
      </c>
      <c r="S66" s="45">
        <f t="shared" si="13"/>
        <v>3098</v>
      </c>
      <c r="T66" s="45">
        <f t="shared" si="5"/>
        <v>9920.7900000000009</v>
      </c>
      <c r="U66" s="50" t="s">
        <v>31</v>
      </c>
      <c r="V66" s="47" t="s">
        <v>682</v>
      </c>
    </row>
    <row r="67" spans="1:24" ht="15.75" customHeight="1">
      <c r="A67" s="43">
        <v>52</v>
      </c>
      <c r="B67" s="48" t="s">
        <v>93</v>
      </c>
      <c r="C67" s="48" t="s">
        <v>45</v>
      </c>
      <c r="D67" s="48" t="s">
        <v>64</v>
      </c>
      <c r="E67" s="50" t="s">
        <v>28</v>
      </c>
      <c r="F67" s="45">
        <v>17000</v>
      </c>
      <c r="G67" s="46">
        <v>0</v>
      </c>
      <c r="H67" s="46">
        <v>25</v>
      </c>
      <c r="I67" s="46">
        <v>0</v>
      </c>
      <c r="J67" s="46">
        <v>3525.25</v>
      </c>
      <c r="K67" s="46">
        <f t="shared" si="0"/>
        <v>487.9</v>
      </c>
      <c r="L67" s="46">
        <f t="shared" si="1"/>
        <v>1207</v>
      </c>
      <c r="M67" s="46">
        <v>221</v>
      </c>
      <c r="N67" s="46">
        <v>516.79999999999995</v>
      </c>
      <c r="O67" s="46">
        <v>1205.3000000000002</v>
      </c>
      <c r="P67" s="46">
        <v>0</v>
      </c>
      <c r="Q67" s="45">
        <f t="shared" si="11"/>
        <v>1004.6999999999999</v>
      </c>
      <c r="R67" s="45">
        <f t="shared" si="12"/>
        <v>4554.95</v>
      </c>
      <c r="S67" s="45">
        <f t="shared" si="13"/>
        <v>2633.3</v>
      </c>
      <c r="T67" s="45">
        <f t="shared" si="5"/>
        <v>12445.05</v>
      </c>
      <c r="U67" s="50" t="s">
        <v>31</v>
      </c>
      <c r="V67" s="47" t="s">
        <v>682</v>
      </c>
    </row>
    <row r="68" spans="1:24" ht="15.75" customHeight="1">
      <c r="A68" s="43">
        <v>53</v>
      </c>
      <c r="B68" s="48" t="s">
        <v>94</v>
      </c>
      <c r="C68" s="48" t="s">
        <v>53</v>
      </c>
      <c r="D68" s="48" t="s">
        <v>54</v>
      </c>
      <c r="E68" s="50" t="s">
        <v>28</v>
      </c>
      <c r="F68" s="45">
        <v>25000</v>
      </c>
      <c r="G68" s="46">
        <v>0</v>
      </c>
      <c r="H68" s="46">
        <v>25</v>
      </c>
      <c r="I68" s="46">
        <v>0</v>
      </c>
      <c r="J68" s="46">
        <v>0</v>
      </c>
      <c r="K68" s="46">
        <f t="shared" si="0"/>
        <v>717.5</v>
      </c>
      <c r="L68" s="46">
        <f t="shared" si="1"/>
        <v>1774.9999999999998</v>
      </c>
      <c r="M68" s="46">
        <v>325</v>
      </c>
      <c r="N68" s="46">
        <v>760</v>
      </c>
      <c r="O68" s="46">
        <v>1772.5000000000002</v>
      </c>
      <c r="P68" s="46">
        <v>0</v>
      </c>
      <c r="Q68" s="45">
        <f t="shared" si="11"/>
        <v>1477.5</v>
      </c>
      <c r="R68" s="45">
        <f t="shared" si="12"/>
        <v>1502.5</v>
      </c>
      <c r="S68" s="45">
        <f t="shared" si="13"/>
        <v>3872.5</v>
      </c>
      <c r="T68" s="45">
        <f t="shared" si="5"/>
        <v>23497.5</v>
      </c>
      <c r="U68" s="50" t="s">
        <v>29</v>
      </c>
      <c r="V68" s="47" t="s">
        <v>682</v>
      </c>
    </row>
    <row r="69" spans="1:24" ht="15.75" customHeight="1">
      <c r="A69" s="43">
        <v>54</v>
      </c>
      <c r="B69" s="48" t="s">
        <v>643</v>
      </c>
      <c r="C69" s="48" t="s">
        <v>50</v>
      </c>
      <c r="D69" s="48" t="s">
        <v>51</v>
      </c>
      <c r="E69" s="50" t="s">
        <v>28</v>
      </c>
      <c r="F69" s="45">
        <v>15000</v>
      </c>
      <c r="G69" s="46">
        <v>0</v>
      </c>
      <c r="H69" s="46">
        <v>25</v>
      </c>
      <c r="I69" s="46">
        <v>0</v>
      </c>
      <c r="J69" s="46">
        <v>0</v>
      </c>
      <c r="K69" s="46">
        <f t="shared" si="0"/>
        <v>430.5</v>
      </c>
      <c r="L69" s="46">
        <f t="shared" si="1"/>
        <v>1065</v>
      </c>
      <c r="M69" s="46">
        <v>195</v>
      </c>
      <c r="N69" s="46">
        <v>456</v>
      </c>
      <c r="O69" s="46">
        <v>1063.5</v>
      </c>
      <c r="P69" s="46">
        <v>0</v>
      </c>
      <c r="Q69" s="45">
        <f t="shared" si="11"/>
        <v>886.5</v>
      </c>
      <c r="R69" s="45">
        <f t="shared" si="12"/>
        <v>911.5</v>
      </c>
      <c r="S69" s="45">
        <f t="shared" si="13"/>
        <v>2323.5</v>
      </c>
      <c r="T69" s="45">
        <f t="shared" si="5"/>
        <v>14088.5</v>
      </c>
      <c r="U69" s="50" t="s">
        <v>29</v>
      </c>
      <c r="V69" s="47" t="s">
        <v>682</v>
      </c>
    </row>
    <row r="70" spans="1:24" ht="15.75" customHeight="1">
      <c r="A70" s="43">
        <v>55</v>
      </c>
      <c r="B70" s="48" t="s">
        <v>95</v>
      </c>
      <c r="C70" s="51" t="s">
        <v>75</v>
      </c>
      <c r="D70" s="48" t="s">
        <v>54</v>
      </c>
      <c r="E70" s="50" t="s">
        <v>28</v>
      </c>
      <c r="F70" s="45">
        <v>25000</v>
      </c>
      <c r="G70" s="46">
        <v>0</v>
      </c>
      <c r="H70" s="46">
        <v>25</v>
      </c>
      <c r="I70" s="46">
        <v>0</v>
      </c>
      <c r="J70" s="46">
        <v>1981.23</v>
      </c>
      <c r="K70" s="46">
        <f t="shared" si="0"/>
        <v>717.5</v>
      </c>
      <c r="L70" s="46">
        <f t="shared" si="1"/>
        <v>1774.9999999999998</v>
      </c>
      <c r="M70" s="46">
        <v>325</v>
      </c>
      <c r="N70" s="46">
        <v>760</v>
      </c>
      <c r="O70" s="46">
        <v>1772.5000000000002</v>
      </c>
      <c r="P70" s="46">
        <v>0</v>
      </c>
      <c r="Q70" s="45">
        <f t="shared" si="11"/>
        <v>1477.5</v>
      </c>
      <c r="R70" s="45">
        <f t="shared" si="12"/>
        <v>3483.73</v>
      </c>
      <c r="S70" s="45">
        <f t="shared" si="13"/>
        <v>3872.5</v>
      </c>
      <c r="T70" s="45">
        <f t="shared" si="5"/>
        <v>21516.27</v>
      </c>
      <c r="U70" s="50" t="s">
        <v>31</v>
      </c>
      <c r="V70" s="47" t="s">
        <v>682</v>
      </c>
    </row>
    <row r="71" spans="1:24" ht="15.75" customHeight="1">
      <c r="A71" s="43">
        <v>56</v>
      </c>
      <c r="B71" s="48" t="s">
        <v>96</v>
      </c>
      <c r="C71" s="48" t="s">
        <v>97</v>
      </c>
      <c r="D71" s="48" t="s">
        <v>64</v>
      </c>
      <c r="E71" s="50" t="s">
        <v>28</v>
      </c>
      <c r="F71" s="45">
        <v>35000</v>
      </c>
      <c r="G71" s="46">
        <v>0</v>
      </c>
      <c r="H71" s="46">
        <v>25</v>
      </c>
      <c r="I71" s="46">
        <v>0</v>
      </c>
      <c r="J71" s="46">
        <v>2500</v>
      </c>
      <c r="K71" s="46">
        <f t="shared" si="0"/>
        <v>1004.5</v>
      </c>
      <c r="L71" s="46">
        <f t="shared" si="1"/>
        <v>2485</v>
      </c>
      <c r="M71" s="46">
        <v>455</v>
      </c>
      <c r="N71" s="46">
        <v>1064</v>
      </c>
      <c r="O71" s="46">
        <v>2481.5</v>
      </c>
      <c r="P71" s="46">
        <v>0</v>
      </c>
      <c r="Q71" s="45">
        <f t="shared" si="11"/>
        <v>2068.5</v>
      </c>
      <c r="R71" s="45">
        <f t="shared" si="12"/>
        <v>4593.5</v>
      </c>
      <c r="S71" s="45">
        <f t="shared" si="13"/>
        <v>5421.5</v>
      </c>
      <c r="T71" s="45">
        <f t="shared" si="5"/>
        <v>30406.5</v>
      </c>
      <c r="U71" s="50" t="s">
        <v>31</v>
      </c>
      <c r="V71" s="47" t="s">
        <v>682</v>
      </c>
    </row>
    <row r="72" spans="1:24" ht="15.75" customHeight="1">
      <c r="A72" s="43">
        <v>57</v>
      </c>
      <c r="B72" s="48" t="s">
        <v>98</v>
      </c>
      <c r="C72" s="48" t="s">
        <v>50</v>
      </c>
      <c r="D72" s="48" t="s">
        <v>51</v>
      </c>
      <c r="E72" s="50" t="s">
        <v>28</v>
      </c>
      <c r="F72" s="45">
        <v>15000</v>
      </c>
      <c r="G72" s="46">
        <v>0</v>
      </c>
      <c r="H72" s="46">
        <v>25</v>
      </c>
      <c r="I72" s="46">
        <v>0</v>
      </c>
      <c r="J72" s="46">
        <v>6039.51</v>
      </c>
      <c r="K72" s="46">
        <f t="shared" si="0"/>
        <v>430.5</v>
      </c>
      <c r="L72" s="46">
        <f t="shared" si="1"/>
        <v>1065</v>
      </c>
      <c r="M72" s="46">
        <v>195</v>
      </c>
      <c r="N72" s="46">
        <v>456</v>
      </c>
      <c r="O72" s="46">
        <v>1063.5</v>
      </c>
      <c r="P72" s="46">
        <v>0</v>
      </c>
      <c r="Q72" s="45">
        <f t="shared" si="11"/>
        <v>886.5</v>
      </c>
      <c r="R72" s="45">
        <f t="shared" si="12"/>
        <v>6951.01</v>
      </c>
      <c r="S72" s="45">
        <f t="shared" si="13"/>
        <v>2323.5</v>
      </c>
      <c r="T72" s="45">
        <f t="shared" si="5"/>
        <v>8048.99</v>
      </c>
      <c r="U72" s="50" t="s">
        <v>31</v>
      </c>
      <c r="V72" s="47" t="s">
        <v>682</v>
      </c>
    </row>
    <row r="73" spans="1:24" ht="15.75" customHeight="1">
      <c r="A73" s="43">
        <v>58</v>
      </c>
      <c r="B73" s="48" t="s">
        <v>99</v>
      </c>
      <c r="C73" s="48" t="s">
        <v>68</v>
      </c>
      <c r="D73" s="48" t="s">
        <v>69</v>
      </c>
      <c r="E73" s="50" t="s">
        <v>28</v>
      </c>
      <c r="F73" s="45">
        <v>10000</v>
      </c>
      <c r="G73" s="46">
        <v>0</v>
      </c>
      <c r="H73" s="46">
        <v>25</v>
      </c>
      <c r="I73" s="46">
        <v>0</v>
      </c>
      <c r="J73" s="46">
        <v>0</v>
      </c>
      <c r="K73" s="46">
        <f t="shared" si="0"/>
        <v>287</v>
      </c>
      <c r="L73" s="46">
        <f t="shared" si="1"/>
        <v>709.99999999999989</v>
      </c>
      <c r="M73" s="46">
        <v>130</v>
      </c>
      <c r="N73" s="46">
        <v>304</v>
      </c>
      <c r="O73" s="46">
        <v>709</v>
      </c>
      <c r="P73" s="46">
        <v>1715.46</v>
      </c>
      <c r="Q73" s="45">
        <f t="shared" si="11"/>
        <v>591</v>
      </c>
      <c r="R73" s="45">
        <f t="shared" si="12"/>
        <v>2331.46</v>
      </c>
      <c r="S73" s="45">
        <f t="shared" si="13"/>
        <v>1549</v>
      </c>
      <c r="T73" s="45">
        <f t="shared" si="5"/>
        <v>7668.54</v>
      </c>
      <c r="U73" s="50" t="s">
        <v>31</v>
      </c>
      <c r="V73" s="47" t="s">
        <v>682</v>
      </c>
    </row>
    <row r="74" spans="1:24" ht="15.75" customHeight="1">
      <c r="A74" s="43">
        <v>59</v>
      </c>
      <c r="B74" s="48" t="s">
        <v>100</v>
      </c>
      <c r="C74" s="48" t="s">
        <v>75</v>
      </c>
      <c r="D74" s="48" t="s">
        <v>51</v>
      </c>
      <c r="E74" s="50" t="s">
        <v>28</v>
      </c>
      <c r="F74" s="45">
        <v>21800</v>
      </c>
      <c r="G74" s="46">
        <v>0</v>
      </c>
      <c r="H74" s="46">
        <v>25</v>
      </c>
      <c r="I74" s="46">
        <v>0</v>
      </c>
      <c r="J74" s="46">
        <v>7633.71</v>
      </c>
      <c r="K74" s="46">
        <f t="shared" si="0"/>
        <v>625.66</v>
      </c>
      <c r="L74" s="46">
        <f t="shared" si="1"/>
        <v>1547.8</v>
      </c>
      <c r="M74" s="46">
        <v>283.39999999999998</v>
      </c>
      <c r="N74" s="46">
        <v>662.72</v>
      </c>
      <c r="O74" s="46">
        <v>1545.6200000000001</v>
      </c>
      <c r="P74" s="46">
        <v>0</v>
      </c>
      <c r="Q74" s="45">
        <f t="shared" si="11"/>
        <v>1288.3800000000001</v>
      </c>
      <c r="R74" s="45">
        <f t="shared" si="12"/>
        <v>8947.09</v>
      </c>
      <c r="S74" s="45">
        <f t="shared" si="13"/>
        <v>3376.8199999999997</v>
      </c>
      <c r="T74" s="45">
        <f t="shared" si="5"/>
        <v>12852.91</v>
      </c>
      <c r="U74" s="50" t="s">
        <v>31</v>
      </c>
      <c r="V74" s="47" t="s">
        <v>682</v>
      </c>
    </row>
    <row r="75" spans="1:24" s="42" customFormat="1" ht="15.75" customHeight="1">
      <c r="A75" s="43">
        <v>60</v>
      </c>
      <c r="B75" s="48" t="s">
        <v>101</v>
      </c>
      <c r="C75" s="48" t="s">
        <v>45</v>
      </c>
      <c r="D75" s="48" t="s">
        <v>48</v>
      </c>
      <c r="E75" s="50" t="s">
        <v>28</v>
      </c>
      <c r="F75" s="45">
        <v>14750</v>
      </c>
      <c r="G75" s="46">
        <v>0</v>
      </c>
      <c r="H75" s="46">
        <v>25</v>
      </c>
      <c r="I75" s="46">
        <v>0</v>
      </c>
      <c r="J75" s="46">
        <v>4814.0200000000004</v>
      </c>
      <c r="K75" s="46">
        <f t="shared" si="0"/>
        <v>423.32499999999999</v>
      </c>
      <c r="L75" s="46">
        <f t="shared" si="1"/>
        <v>1047.25</v>
      </c>
      <c r="M75" s="46">
        <v>191.75</v>
      </c>
      <c r="N75" s="46">
        <v>448.4</v>
      </c>
      <c r="O75" s="46">
        <v>1045.7750000000001</v>
      </c>
      <c r="P75" s="46">
        <v>786</v>
      </c>
      <c r="Q75" s="45">
        <f t="shared" si="11"/>
        <v>871.72499999999991</v>
      </c>
      <c r="R75" s="45">
        <f>G75+H75+I75+J75+K75+N75+P75</f>
        <v>6496.7449999999999</v>
      </c>
      <c r="S75" s="45">
        <f t="shared" si="13"/>
        <v>2284.7750000000001</v>
      </c>
      <c r="T75" s="45">
        <f>F75-R75</f>
        <v>8253.255000000001</v>
      </c>
      <c r="U75" s="50" t="s">
        <v>31</v>
      </c>
      <c r="V75" s="47" t="s">
        <v>682</v>
      </c>
      <c r="W75" s="1"/>
      <c r="X75" s="1"/>
    </row>
    <row r="76" spans="1:24" ht="15.75" customHeight="1">
      <c r="A76" s="43">
        <v>61</v>
      </c>
      <c r="B76" s="48" t="s">
        <v>102</v>
      </c>
      <c r="C76" s="48" t="s">
        <v>42</v>
      </c>
      <c r="D76" s="48" t="s">
        <v>43</v>
      </c>
      <c r="E76" s="50" t="s">
        <v>28</v>
      </c>
      <c r="F76" s="45">
        <v>15000</v>
      </c>
      <c r="G76" s="46">
        <v>0</v>
      </c>
      <c r="H76" s="46">
        <v>25</v>
      </c>
      <c r="I76" s="46">
        <v>0</v>
      </c>
      <c r="J76" s="46">
        <v>3729.92</v>
      </c>
      <c r="K76" s="46">
        <f t="shared" si="0"/>
        <v>430.5</v>
      </c>
      <c r="L76" s="46">
        <f t="shared" si="1"/>
        <v>1065</v>
      </c>
      <c r="M76" s="46">
        <v>195</v>
      </c>
      <c r="N76" s="46">
        <v>456</v>
      </c>
      <c r="O76" s="46">
        <v>1063.5</v>
      </c>
      <c r="P76" s="46">
        <v>0</v>
      </c>
      <c r="Q76" s="45">
        <f t="shared" si="11"/>
        <v>886.5</v>
      </c>
      <c r="R76" s="45">
        <f t="shared" si="12"/>
        <v>4641.42</v>
      </c>
      <c r="S76" s="45">
        <f t="shared" si="13"/>
        <v>2323.5</v>
      </c>
      <c r="T76" s="45">
        <f t="shared" si="5"/>
        <v>10358.58</v>
      </c>
      <c r="U76" s="50" t="s">
        <v>31</v>
      </c>
      <c r="V76" s="47" t="s">
        <v>682</v>
      </c>
    </row>
    <row r="77" spans="1:24" ht="15.75" customHeight="1">
      <c r="A77" s="43">
        <v>62</v>
      </c>
      <c r="B77" s="48" t="s">
        <v>103</v>
      </c>
      <c r="C77" s="48" t="s">
        <v>56</v>
      </c>
      <c r="D77" s="48" t="s">
        <v>69</v>
      </c>
      <c r="E77" s="50" t="s">
        <v>28</v>
      </c>
      <c r="F77" s="45">
        <v>15000</v>
      </c>
      <c r="G77" s="46">
        <v>0</v>
      </c>
      <c r="H77" s="46">
        <v>25</v>
      </c>
      <c r="I77" s="46">
        <v>0</v>
      </c>
      <c r="J77" s="46">
        <v>0</v>
      </c>
      <c r="K77" s="46">
        <f t="shared" si="0"/>
        <v>430.5</v>
      </c>
      <c r="L77" s="46">
        <f t="shared" si="1"/>
        <v>1065</v>
      </c>
      <c r="M77" s="46">
        <v>195</v>
      </c>
      <c r="N77" s="46">
        <v>456</v>
      </c>
      <c r="O77" s="46">
        <v>1063.5</v>
      </c>
      <c r="P77" s="46">
        <v>0</v>
      </c>
      <c r="Q77" s="45">
        <f t="shared" si="11"/>
        <v>886.5</v>
      </c>
      <c r="R77" s="45">
        <f t="shared" si="12"/>
        <v>911.5</v>
      </c>
      <c r="S77" s="45">
        <f t="shared" si="13"/>
        <v>2323.5</v>
      </c>
      <c r="T77" s="45">
        <f t="shared" si="5"/>
        <v>14088.5</v>
      </c>
      <c r="U77" s="50" t="s">
        <v>29</v>
      </c>
      <c r="V77" s="47" t="s">
        <v>682</v>
      </c>
    </row>
    <row r="78" spans="1:24" ht="15.75" customHeight="1">
      <c r="A78" s="43">
        <v>63</v>
      </c>
      <c r="B78" s="48" t="s">
        <v>629</v>
      </c>
      <c r="C78" s="48" t="s">
        <v>583</v>
      </c>
      <c r="D78" s="48" t="s">
        <v>27</v>
      </c>
      <c r="E78" s="50" t="s">
        <v>28</v>
      </c>
      <c r="F78" s="45">
        <v>90000</v>
      </c>
      <c r="G78" s="46">
        <v>9753.1200000000008</v>
      </c>
      <c r="H78" s="46">
        <v>25</v>
      </c>
      <c r="I78" s="46">
        <v>0</v>
      </c>
      <c r="J78" s="46">
        <v>0</v>
      </c>
      <c r="K78" s="46">
        <f t="shared" si="0"/>
        <v>2583</v>
      </c>
      <c r="L78" s="46">
        <f t="shared" si="1"/>
        <v>6389.9999999999991</v>
      </c>
      <c r="M78" s="46">
        <v>1127.0899999999999</v>
      </c>
      <c r="N78" s="46">
        <v>2736</v>
      </c>
      <c r="O78" s="46">
        <v>6381</v>
      </c>
      <c r="P78" s="46">
        <v>0</v>
      </c>
      <c r="Q78" s="45">
        <f t="shared" si="11"/>
        <v>5319</v>
      </c>
      <c r="R78" s="45">
        <f t="shared" si="12"/>
        <v>15097.12</v>
      </c>
      <c r="S78" s="45">
        <f t="shared" si="13"/>
        <v>13898.09</v>
      </c>
      <c r="T78" s="45">
        <f t="shared" si="5"/>
        <v>74902.880000000005</v>
      </c>
      <c r="U78" s="50" t="s">
        <v>31</v>
      </c>
      <c r="V78" s="47" t="s">
        <v>682</v>
      </c>
    </row>
    <row r="79" spans="1:24" ht="15.75" customHeight="1">
      <c r="A79" s="43">
        <v>64</v>
      </c>
      <c r="B79" s="48" t="s">
        <v>104</v>
      </c>
      <c r="C79" s="48" t="s">
        <v>50</v>
      </c>
      <c r="D79" s="48" t="s">
        <v>51</v>
      </c>
      <c r="E79" s="50" t="s">
        <v>28</v>
      </c>
      <c r="F79" s="45">
        <v>15000</v>
      </c>
      <c r="G79" s="46">
        <v>0</v>
      </c>
      <c r="H79" s="46">
        <v>25</v>
      </c>
      <c r="I79" s="46">
        <v>0</v>
      </c>
      <c r="J79" s="46">
        <v>0</v>
      </c>
      <c r="K79" s="46">
        <f t="shared" si="0"/>
        <v>430.5</v>
      </c>
      <c r="L79" s="46">
        <f t="shared" si="1"/>
        <v>1065</v>
      </c>
      <c r="M79" s="46">
        <v>195</v>
      </c>
      <c r="N79" s="46">
        <v>456</v>
      </c>
      <c r="O79" s="46">
        <v>1063.5</v>
      </c>
      <c r="P79" s="46">
        <v>0</v>
      </c>
      <c r="Q79" s="45">
        <f t="shared" si="11"/>
        <v>886.5</v>
      </c>
      <c r="R79" s="45">
        <f t="shared" si="12"/>
        <v>911.5</v>
      </c>
      <c r="S79" s="45">
        <f t="shared" si="13"/>
        <v>2323.5</v>
      </c>
      <c r="T79" s="45">
        <f t="shared" si="5"/>
        <v>14088.5</v>
      </c>
      <c r="U79" s="50" t="s">
        <v>29</v>
      </c>
      <c r="V79" s="47" t="s">
        <v>682</v>
      </c>
    </row>
    <row r="80" spans="1:24" ht="15.75" customHeight="1">
      <c r="A80" s="43">
        <v>65</v>
      </c>
      <c r="B80" s="48" t="s">
        <v>105</v>
      </c>
      <c r="C80" s="48" t="s">
        <v>68</v>
      </c>
      <c r="D80" s="48" t="s">
        <v>69</v>
      </c>
      <c r="E80" s="50" t="s">
        <v>28</v>
      </c>
      <c r="F80" s="45">
        <v>10000</v>
      </c>
      <c r="G80" s="46">
        <v>0</v>
      </c>
      <c r="H80" s="46">
        <v>25</v>
      </c>
      <c r="I80" s="46">
        <v>0</v>
      </c>
      <c r="J80" s="46">
        <v>0</v>
      </c>
      <c r="K80" s="46">
        <f t="shared" si="0"/>
        <v>287</v>
      </c>
      <c r="L80" s="46">
        <f t="shared" si="1"/>
        <v>709.99999999999989</v>
      </c>
      <c r="M80" s="46">
        <v>130</v>
      </c>
      <c r="N80" s="46">
        <v>304</v>
      </c>
      <c r="O80" s="46">
        <v>709</v>
      </c>
      <c r="P80" s="46">
        <v>0</v>
      </c>
      <c r="Q80" s="45">
        <f t="shared" si="11"/>
        <v>591</v>
      </c>
      <c r="R80" s="45">
        <f t="shared" si="12"/>
        <v>616</v>
      </c>
      <c r="S80" s="45">
        <f t="shared" si="13"/>
        <v>1549</v>
      </c>
      <c r="T80" s="45">
        <f t="shared" si="5"/>
        <v>9384</v>
      </c>
      <c r="U80" s="50" t="s">
        <v>29</v>
      </c>
      <c r="V80" s="47" t="s">
        <v>682</v>
      </c>
    </row>
    <row r="81" spans="1:22" ht="15.75" customHeight="1">
      <c r="A81" s="43">
        <v>66</v>
      </c>
      <c r="B81" s="48" t="s">
        <v>106</v>
      </c>
      <c r="C81" s="48" t="s">
        <v>50</v>
      </c>
      <c r="D81" s="48" t="s">
        <v>51</v>
      </c>
      <c r="E81" s="50" t="s">
        <v>28</v>
      </c>
      <c r="F81" s="45">
        <v>15000</v>
      </c>
      <c r="G81" s="46">
        <v>0</v>
      </c>
      <c r="H81" s="46">
        <v>25</v>
      </c>
      <c r="I81" s="46">
        <v>0</v>
      </c>
      <c r="J81" s="46">
        <v>600</v>
      </c>
      <c r="K81" s="46">
        <f t="shared" si="0"/>
        <v>430.5</v>
      </c>
      <c r="L81" s="46">
        <f t="shared" si="1"/>
        <v>1065</v>
      </c>
      <c r="M81" s="46">
        <v>195</v>
      </c>
      <c r="N81" s="46">
        <v>456</v>
      </c>
      <c r="O81" s="46">
        <v>1063.5</v>
      </c>
      <c r="P81" s="46">
        <v>0</v>
      </c>
      <c r="Q81" s="45">
        <f t="shared" si="11"/>
        <v>886.5</v>
      </c>
      <c r="R81" s="45">
        <f t="shared" si="12"/>
        <v>1511.5</v>
      </c>
      <c r="S81" s="45">
        <f t="shared" si="13"/>
        <v>2323.5</v>
      </c>
      <c r="T81" s="45">
        <f t="shared" si="5"/>
        <v>13488.5</v>
      </c>
      <c r="U81" s="50" t="s">
        <v>31</v>
      </c>
      <c r="V81" s="47" t="s">
        <v>682</v>
      </c>
    </row>
    <row r="82" spans="1:22" ht="15.75" customHeight="1">
      <c r="A82" s="43">
        <v>67</v>
      </c>
      <c r="B82" s="48" t="s">
        <v>107</v>
      </c>
      <c r="C82" s="48" t="s">
        <v>50</v>
      </c>
      <c r="D82" s="48" t="s">
        <v>51</v>
      </c>
      <c r="E82" s="50" t="s">
        <v>28</v>
      </c>
      <c r="F82" s="45">
        <v>15000</v>
      </c>
      <c r="G82" s="46">
        <v>0</v>
      </c>
      <c r="H82" s="46">
        <v>25</v>
      </c>
      <c r="I82" s="46">
        <v>0</v>
      </c>
      <c r="J82" s="46">
        <v>0</v>
      </c>
      <c r="K82" s="46">
        <f t="shared" si="0"/>
        <v>430.5</v>
      </c>
      <c r="L82" s="46">
        <f t="shared" si="1"/>
        <v>1065</v>
      </c>
      <c r="M82" s="46">
        <v>195</v>
      </c>
      <c r="N82" s="46">
        <v>456</v>
      </c>
      <c r="O82" s="46">
        <v>1063.5</v>
      </c>
      <c r="P82" s="46">
        <v>0</v>
      </c>
      <c r="Q82" s="45">
        <f t="shared" si="11"/>
        <v>886.5</v>
      </c>
      <c r="R82" s="45">
        <f t="shared" si="12"/>
        <v>911.5</v>
      </c>
      <c r="S82" s="45">
        <f t="shared" si="13"/>
        <v>2323.5</v>
      </c>
      <c r="T82" s="45">
        <f t="shared" si="5"/>
        <v>14088.5</v>
      </c>
      <c r="U82" s="50" t="s">
        <v>31</v>
      </c>
      <c r="V82" s="47" t="s">
        <v>682</v>
      </c>
    </row>
    <row r="83" spans="1:22" ht="15.75" customHeight="1">
      <c r="A83" s="43">
        <v>68</v>
      </c>
      <c r="B83" s="48" t="s">
        <v>108</v>
      </c>
      <c r="C83" s="48" t="s">
        <v>75</v>
      </c>
      <c r="D83" s="48" t="s">
        <v>109</v>
      </c>
      <c r="E83" s="50" t="s">
        <v>28</v>
      </c>
      <c r="F83" s="45">
        <v>25000</v>
      </c>
      <c r="G83" s="46">
        <v>0</v>
      </c>
      <c r="H83" s="46">
        <v>25</v>
      </c>
      <c r="I83" s="46">
        <v>0</v>
      </c>
      <c r="J83" s="46">
        <v>1800</v>
      </c>
      <c r="K83" s="46">
        <f t="shared" si="0"/>
        <v>717.5</v>
      </c>
      <c r="L83" s="46">
        <f t="shared" si="1"/>
        <v>1774.9999999999998</v>
      </c>
      <c r="M83" s="46">
        <v>325</v>
      </c>
      <c r="N83" s="46">
        <v>760</v>
      </c>
      <c r="O83" s="46">
        <v>1772.5000000000002</v>
      </c>
      <c r="P83" s="46">
        <v>0</v>
      </c>
      <c r="Q83" s="45">
        <f t="shared" si="11"/>
        <v>1477.5</v>
      </c>
      <c r="R83" s="45">
        <f t="shared" si="12"/>
        <v>3302.5</v>
      </c>
      <c r="S83" s="45">
        <f t="shared" si="13"/>
        <v>3872.5</v>
      </c>
      <c r="T83" s="45">
        <f t="shared" si="5"/>
        <v>21697.5</v>
      </c>
      <c r="U83" s="50" t="s">
        <v>31</v>
      </c>
      <c r="V83" s="47" t="s">
        <v>682</v>
      </c>
    </row>
    <row r="84" spans="1:22" ht="15.75" customHeight="1">
      <c r="A84" s="43">
        <v>69</v>
      </c>
      <c r="B84" s="48" t="s">
        <v>110</v>
      </c>
      <c r="C84" s="48" t="s">
        <v>50</v>
      </c>
      <c r="D84" s="48" t="s">
        <v>51</v>
      </c>
      <c r="E84" s="50" t="s">
        <v>28</v>
      </c>
      <c r="F84" s="45">
        <v>15000</v>
      </c>
      <c r="G84" s="46">
        <v>0</v>
      </c>
      <c r="H84" s="46">
        <v>25</v>
      </c>
      <c r="I84" s="46">
        <v>0</v>
      </c>
      <c r="J84" s="46">
        <v>0</v>
      </c>
      <c r="K84" s="46">
        <f t="shared" si="0"/>
        <v>430.5</v>
      </c>
      <c r="L84" s="46">
        <f t="shared" si="1"/>
        <v>1065</v>
      </c>
      <c r="M84" s="46">
        <v>195</v>
      </c>
      <c r="N84" s="46">
        <v>456</v>
      </c>
      <c r="O84" s="46">
        <v>1063.5</v>
      </c>
      <c r="P84" s="46">
        <v>0</v>
      </c>
      <c r="Q84" s="45">
        <f t="shared" si="11"/>
        <v>886.5</v>
      </c>
      <c r="R84" s="45">
        <f t="shared" si="12"/>
        <v>911.5</v>
      </c>
      <c r="S84" s="45">
        <f t="shared" si="13"/>
        <v>2323.5</v>
      </c>
      <c r="T84" s="45">
        <f t="shared" si="5"/>
        <v>14088.5</v>
      </c>
      <c r="U84" s="50" t="s">
        <v>29</v>
      </c>
      <c r="V84" s="47" t="s">
        <v>682</v>
      </c>
    </row>
    <row r="85" spans="1:22" ht="15.75" customHeight="1">
      <c r="A85" s="43">
        <v>70</v>
      </c>
      <c r="B85" s="48" t="s">
        <v>111</v>
      </c>
      <c r="C85" s="48" t="s">
        <v>68</v>
      </c>
      <c r="D85" s="48" t="s">
        <v>54</v>
      </c>
      <c r="E85" s="50" t="s">
        <v>28</v>
      </c>
      <c r="F85" s="45">
        <v>15000</v>
      </c>
      <c r="G85" s="46">
        <v>0</v>
      </c>
      <c r="H85" s="46">
        <v>25</v>
      </c>
      <c r="I85" s="46">
        <v>0</v>
      </c>
      <c r="J85" s="46">
        <v>0</v>
      </c>
      <c r="K85" s="46">
        <f t="shared" si="0"/>
        <v>430.5</v>
      </c>
      <c r="L85" s="46">
        <f t="shared" si="1"/>
        <v>1065</v>
      </c>
      <c r="M85" s="46">
        <v>195</v>
      </c>
      <c r="N85" s="46">
        <v>456</v>
      </c>
      <c r="O85" s="46">
        <v>1063.5</v>
      </c>
      <c r="P85" s="46">
        <v>0</v>
      </c>
      <c r="Q85" s="45">
        <f t="shared" si="11"/>
        <v>886.5</v>
      </c>
      <c r="R85" s="45">
        <f t="shared" si="12"/>
        <v>911.5</v>
      </c>
      <c r="S85" s="45">
        <f t="shared" si="13"/>
        <v>2323.5</v>
      </c>
      <c r="T85" s="45">
        <f t="shared" si="5"/>
        <v>14088.5</v>
      </c>
      <c r="U85" s="50" t="s">
        <v>29</v>
      </c>
      <c r="V85" s="47" t="s">
        <v>682</v>
      </c>
    </row>
    <row r="86" spans="1:22" ht="15.75" customHeight="1">
      <c r="A86" s="43">
        <v>71</v>
      </c>
      <c r="B86" s="48" t="s">
        <v>112</v>
      </c>
      <c r="C86" s="48" t="s">
        <v>68</v>
      </c>
      <c r="D86" s="48" t="s">
        <v>69</v>
      </c>
      <c r="E86" s="50" t="s">
        <v>28</v>
      </c>
      <c r="F86" s="45">
        <v>10000</v>
      </c>
      <c r="G86" s="46">
        <v>0</v>
      </c>
      <c r="H86" s="46">
        <v>25</v>
      </c>
      <c r="I86" s="46">
        <v>0</v>
      </c>
      <c r="J86" s="46">
        <v>0</v>
      </c>
      <c r="K86" s="46">
        <f t="shared" si="0"/>
        <v>287</v>
      </c>
      <c r="L86" s="46">
        <f t="shared" si="1"/>
        <v>709.99999999999989</v>
      </c>
      <c r="M86" s="46">
        <v>130</v>
      </c>
      <c r="N86" s="46">
        <v>304</v>
      </c>
      <c r="O86" s="46">
        <v>709</v>
      </c>
      <c r="P86" s="46">
        <v>0</v>
      </c>
      <c r="Q86" s="45">
        <f t="shared" si="11"/>
        <v>591</v>
      </c>
      <c r="R86" s="45">
        <f t="shared" si="12"/>
        <v>616</v>
      </c>
      <c r="S86" s="45">
        <f t="shared" si="13"/>
        <v>1549</v>
      </c>
      <c r="T86" s="45">
        <f t="shared" si="5"/>
        <v>9384</v>
      </c>
      <c r="U86" s="50" t="s">
        <v>29</v>
      </c>
      <c r="V86" s="47" t="s">
        <v>682</v>
      </c>
    </row>
    <row r="87" spans="1:22" ht="15.75" customHeight="1">
      <c r="A87" s="43">
        <v>72</v>
      </c>
      <c r="B87" s="48" t="s">
        <v>113</v>
      </c>
      <c r="C87" s="48" t="s">
        <v>114</v>
      </c>
      <c r="D87" s="48" t="s">
        <v>64</v>
      </c>
      <c r="E87" s="50" t="s">
        <v>28</v>
      </c>
      <c r="F87" s="45">
        <v>25000</v>
      </c>
      <c r="G87" s="46">
        <v>0</v>
      </c>
      <c r="H87" s="46">
        <v>25</v>
      </c>
      <c r="I87" s="46">
        <v>0</v>
      </c>
      <c r="J87" s="46">
        <v>0</v>
      </c>
      <c r="K87" s="46">
        <f t="shared" si="0"/>
        <v>717.5</v>
      </c>
      <c r="L87" s="46">
        <f t="shared" si="1"/>
        <v>1774.9999999999998</v>
      </c>
      <c r="M87" s="46">
        <v>325</v>
      </c>
      <c r="N87" s="46">
        <v>760</v>
      </c>
      <c r="O87" s="46">
        <v>1772.5000000000002</v>
      </c>
      <c r="P87" s="46">
        <v>0</v>
      </c>
      <c r="Q87" s="45">
        <f t="shared" si="11"/>
        <v>1477.5</v>
      </c>
      <c r="R87" s="45">
        <f t="shared" si="12"/>
        <v>1502.5</v>
      </c>
      <c r="S87" s="45">
        <f t="shared" si="13"/>
        <v>3872.5</v>
      </c>
      <c r="T87" s="45">
        <f t="shared" si="5"/>
        <v>23497.5</v>
      </c>
      <c r="U87" s="50" t="s">
        <v>29</v>
      </c>
      <c r="V87" s="47" t="s">
        <v>682</v>
      </c>
    </row>
    <row r="88" spans="1:22" ht="15.75" customHeight="1">
      <c r="A88" s="43">
        <v>73</v>
      </c>
      <c r="B88" s="48" t="s">
        <v>115</v>
      </c>
      <c r="C88" s="48" t="s">
        <v>68</v>
      </c>
      <c r="D88" s="43" t="s">
        <v>51</v>
      </c>
      <c r="E88" s="50" t="s">
        <v>28</v>
      </c>
      <c r="F88" s="45">
        <v>15000</v>
      </c>
      <c r="G88" s="46">
        <v>0</v>
      </c>
      <c r="H88" s="46">
        <v>25</v>
      </c>
      <c r="I88" s="46">
        <v>0</v>
      </c>
      <c r="J88" s="46">
        <v>4570.07</v>
      </c>
      <c r="K88" s="46">
        <f t="shared" si="0"/>
        <v>430.5</v>
      </c>
      <c r="L88" s="46">
        <f t="shared" si="1"/>
        <v>1065</v>
      </c>
      <c r="M88" s="46">
        <v>195</v>
      </c>
      <c r="N88" s="46">
        <v>456</v>
      </c>
      <c r="O88" s="46">
        <v>1063.5</v>
      </c>
      <c r="P88" s="46">
        <v>0</v>
      </c>
      <c r="Q88" s="45">
        <f t="shared" si="11"/>
        <v>886.5</v>
      </c>
      <c r="R88" s="45">
        <f t="shared" si="12"/>
        <v>5481.57</v>
      </c>
      <c r="S88" s="45">
        <f t="shared" si="13"/>
        <v>2323.5</v>
      </c>
      <c r="T88" s="45">
        <f t="shared" si="5"/>
        <v>9518.43</v>
      </c>
      <c r="U88" s="50" t="s">
        <v>29</v>
      </c>
      <c r="V88" s="47" t="s">
        <v>682</v>
      </c>
    </row>
    <row r="89" spans="1:22" ht="15.75" customHeight="1">
      <c r="A89" s="43">
        <v>74</v>
      </c>
      <c r="B89" s="48" t="s">
        <v>116</v>
      </c>
      <c r="C89" s="48" t="s">
        <v>68</v>
      </c>
      <c r="D89" s="43" t="s">
        <v>54</v>
      </c>
      <c r="E89" s="50" t="s">
        <v>28</v>
      </c>
      <c r="F89" s="45">
        <v>10000</v>
      </c>
      <c r="G89" s="46">
        <v>0</v>
      </c>
      <c r="H89" s="46">
        <v>25</v>
      </c>
      <c r="I89" s="46">
        <v>0</v>
      </c>
      <c r="J89" s="46">
        <v>3263.77</v>
      </c>
      <c r="K89" s="46">
        <f t="shared" si="0"/>
        <v>287</v>
      </c>
      <c r="L89" s="46">
        <f t="shared" si="1"/>
        <v>709.99999999999989</v>
      </c>
      <c r="M89" s="46">
        <v>130</v>
      </c>
      <c r="N89" s="46">
        <v>304</v>
      </c>
      <c r="O89" s="46">
        <v>709</v>
      </c>
      <c r="P89" s="46">
        <v>0</v>
      </c>
      <c r="Q89" s="45">
        <f t="shared" si="11"/>
        <v>591</v>
      </c>
      <c r="R89" s="45">
        <f t="shared" si="12"/>
        <v>3879.77</v>
      </c>
      <c r="S89" s="45">
        <f t="shared" si="13"/>
        <v>1549</v>
      </c>
      <c r="T89" s="45">
        <f t="shared" si="5"/>
        <v>6120.23</v>
      </c>
      <c r="U89" s="50" t="s">
        <v>31</v>
      </c>
      <c r="V89" s="47" t="s">
        <v>682</v>
      </c>
    </row>
    <row r="90" spans="1:22" ht="15.75" customHeight="1">
      <c r="A90" s="43">
        <v>75</v>
      </c>
      <c r="B90" s="48" t="s">
        <v>117</v>
      </c>
      <c r="C90" s="48" t="s">
        <v>75</v>
      </c>
      <c r="D90" s="43" t="s">
        <v>87</v>
      </c>
      <c r="E90" s="50" t="s">
        <v>28</v>
      </c>
      <c r="F90" s="45">
        <v>20000</v>
      </c>
      <c r="G90" s="46">
        <v>0</v>
      </c>
      <c r="H90" s="46">
        <v>25</v>
      </c>
      <c r="I90" s="46">
        <v>0</v>
      </c>
      <c r="J90" s="46">
        <v>0</v>
      </c>
      <c r="K90" s="46">
        <f t="shared" si="0"/>
        <v>574</v>
      </c>
      <c r="L90" s="46">
        <f t="shared" si="1"/>
        <v>1419.9999999999998</v>
      </c>
      <c r="M90" s="46">
        <v>260</v>
      </c>
      <c r="N90" s="46">
        <v>608</v>
      </c>
      <c r="O90" s="46">
        <v>1418</v>
      </c>
      <c r="P90" s="46">
        <v>0</v>
      </c>
      <c r="Q90" s="45">
        <f t="shared" si="11"/>
        <v>1182</v>
      </c>
      <c r="R90" s="45">
        <f t="shared" si="12"/>
        <v>1207</v>
      </c>
      <c r="S90" s="45">
        <f t="shared" si="13"/>
        <v>3098</v>
      </c>
      <c r="T90" s="45">
        <f t="shared" si="5"/>
        <v>18793</v>
      </c>
      <c r="U90" s="50" t="s">
        <v>31</v>
      </c>
      <c r="V90" s="47" t="s">
        <v>682</v>
      </c>
    </row>
    <row r="91" spans="1:22" ht="15.75" customHeight="1">
      <c r="A91" s="43">
        <v>76</v>
      </c>
      <c r="B91" s="48" t="s">
        <v>118</v>
      </c>
      <c r="C91" s="48" t="s">
        <v>53</v>
      </c>
      <c r="D91" s="43" t="s">
        <v>54</v>
      </c>
      <c r="E91" s="50" t="s">
        <v>28</v>
      </c>
      <c r="F91" s="45">
        <v>30000</v>
      </c>
      <c r="G91" s="46">
        <v>0</v>
      </c>
      <c r="H91" s="46">
        <v>25</v>
      </c>
      <c r="I91" s="46">
        <v>0</v>
      </c>
      <c r="J91" s="46">
        <v>0</v>
      </c>
      <c r="K91" s="46">
        <f t="shared" si="0"/>
        <v>861</v>
      </c>
      <c r="L91" s="46">
        <f t="shared" si="1"/>
        <v>2130</v>
      </c>
      <c r="M91" s="46">
        <v>390</v>
      </c>
      <c r="N91" s="46">
        <v>912</v>
      </c>
      <c r="O91" s="46">
        <v>2127</v>
      </c>
      <c r="P91" s="46">
        <v>0</v>
      </c>
      <c r="Q91" s="45">
        <f t="shared" si="11"/>
        <v>1773</v>
      </c>
      <c r="R91" s="45">
        <f t="shared" si="12"/>
        <v>1798</v>
      </c>
      <c r="S91" s="45">
        <f t="shared" si="13"/>
        <v>4647</v>
      </c>
      <c r="T91" s="45">
        <f t="shared" si="5"/>
        <v>28202</v>
      </c>
      <c r="U91" s="50" t="s">
        <v>31</v>
      </c>
      <c r="V91" s="47" t="s">
        <v>682</v>
      </c>
    </row>
    <row r="92" spans="1:22" ht="15.75" customHeight="1">
      <c r="A92" s="43">
        <v>77</v>
      </c>
      <c r="B92" s="48" t="s">
        <v>119</v>
      </c>
      <c r="C92" s="48" t="s">
        <v>56</v>
      </c>
      <c r="D92" s="43" t="s">
        <v>87</v>
      </c>
      <c r="E92" s="50" t="s">
        <v>28</v>
      </c>
      <c r="F92" s="45">
        <v>20000</v>
      </c>
      <c r="G92" s="46">
        <v>0</v>
      </c>
      <c r="H92" s="46">
        <v>25</v>
      </c>
      <c r="I92" s="46">
        <v>0</v>
      </c>
      <c r="J92" s="46">
        <v>3847.77</v>
      </c>
      <c r="K92" s="46">
        <f t="shared" si="0"/>
        <v>574</v>
      </c>
      <c r="L92" s="46">
        <f t="shared" si="1"/>
        <v>1419.9999999999998</v>
      </c>
      <c r="M92" s="46">
        <v>260</v>
      </c>
      <c r="N92" s="46">
        <v>608</v>
      </c>
      <c r="O92" s="46">
        <v>1418</v>
      </c>
      <c r="P92" s="46">
        <v>0</v>
      </c>
      <c r="Q92" s="45">
        <f t="shared" si="11"/>
        <v>1182</v>
      </c>
      <c r="R92" s="45">
        <f t="shared" si="12"/>
        <v>5054.7700000000004</v>
      </c>
      <c r="S92" s="45">
        <f t="shared" si="13"/>
        <v>3098</v>
      </c>
      <c r="T92" s="45">
        <f t="shared" si="5"/>
        <v>14945.23</v>
      </c>
      <c r="U92" s="50" t="s">
        <v>29</v>
      </c>
      <c r="V92" s="47" t="s">
        <v>682</v>
      </c>
    </row>
    <row r="93" spans="1:22" ht="15.75" customHeight="1">
      <c r="A93" s="43">
        <v>78</v>
      </c>
      <c r="B93" s="48" t="s">
        <v>667</v>
      </c>
      <c r="C93" s="48" t="s">
        <v>45</v>
      </c>
      <c r="D93" s="48" t="s">
        <v>109</v>
      </c>
      <c r="E93" s="50" t="s">
        <v>28</v>
      </c>
      <c r="F93" s="45">
        <v>30000</v>
      </c>
      <c r="G93" s="46">
        <v>0</v>
      </c>
      <c r="H93" s="46">
        <v>25</v>
      </c>
      <c r="I93" s="46">
        <v>0</v>
      </c>
      <c r="J93" s="46">
        <v>0</v>
      </c>
      <c r="K93" s="46">
        <f t="shared" ref="K93:K152" si="50">F93*2.87%</f>
        <v>861</v>
      </c>
      <c r="L93" s="46">
        <f t="shared" ref="L93:L152" si="51">F93*7.1%</f>
        <v>2130</v>
      </c>
      <c r="M93" s="46">
        <v>390</v>
      </c>
      <c r="N93" s="46">
        <v>912</v>
      </c>
      <c r="O93" s="46">
        <v>2127</v>
      </c>
      <c r="P93" s="46">
        <v>0</v>
      </c>
      <c r="Q93" s="45">
        <f t="shared" si="11"/>
        <v>1773</v>
      </c>
      <c r="R93" s="45">
        <f t="shared" si="12"/>
        <v>1798</v>
      </c>
      <c r="S93" s="45">
        <f t="shared" si="13"/>
        <v>4647</v>
      </c>
      <c r="T93" s="45">
        <f t="shared" ref="T93:T152" si="52">F93-R93</f>
        <v>28202</v>
      </c>
      <c r="U93" s="50" t="s">
        <v>31</v>
      </c>
      <c r="V93" s="47" t="s">
        <v>682</v>
      </c>
    </row>
    <row r="94" spans="1:22" ht="15.75" customHeight="1">
      <c r="A94" s="43">
        <v>79</v>
      </c>
      <c r="B94" s="48" t="s">
        <v>639</v>
      </c>
      <c r="C94" s="48" t="s">
        <v>68</v>
      </c>
      <c r="D94" s="48" t="s">
        <v>638</v>
      </c>
      <c r="E94" s="50" t="s">
        <v>28</v>
      </c>
      <c r="F94" s="45">
        <v>15000</v>
      </c>
      <c r="G94" s="46">
        <v>0</v>
      </c>
      <c r="H94" s="46">
        <v>25</v>
      </c>
      <c r="I94" s="46">
        <v>0</v>
      </c>
      <c r="J94" s="46">
        <v>2500</v>
      </c>
      <c r="K94" s="46">
        <f t="shared" si="50"/>
        <v>430.5</v>
      </c>
      <c r="L94" s="46">
        <f t="shared" si="51"/>
        <v>1065</v>
      </c>
      <c r="M94" s="46">
        <v>195</v>
      </c>
      <c r="N94" s="46">
        <v>456</v>
      </c>
      <c r="O94" s="46">
        <v>1063.5</v>
      </c>
      <c r="P94" s="46">
        <v>0</v>
      </c>
      <c r="Q94" s="45">
        <f t="shared" si="11"/>
        <v>886.5</v>
      </c>
      <c r="R94" s="45">
        <f t="shared" si="12"/>
        <v>3411.5</v>
      </c>
      <c r="S94" s="45">
        <f t="shared" si="13"/>
        <v>2323.5</v>
      </c>
      <c r="T94" s="45">
        <f t="shared" si="52"/>
        <v>11588.5</v>
      </c>
      <c r="U94" s="50" t="s">
        <v>29</v>
      </c>
      <c r="V94" s="47" t="s">
        <v>682</v>
      </c>
    </row>
    <row r="95" spans="1:22" ht="15.75" customHeight="1">
      <c r="A95" s="43">
        <v>80</v>
      </c>
      <c r="B95" s="48" t="s">
        <v>121</v>
      </c>
      <c r="C95" s="48" t="s">
        <v>75</v>
      </c>
      <c r="D95" s="43" t="s">
        <v>43</v>
      </c>
      <c r="E95" s="50" t="s">
        <v>28</v>
      </c>
      <c r="F95" s="45">
        <v>20000</v>
      </c>
      <c r="G95" s="46">
        <v>0</v>
      </c>
      <c r="H95" s="46">
        <v>25</v>
      </c>
      <c r="I95" s="46">
        <v>0</v>
      </c>
      <c r="J95" s="46">
        <v>806.13</v>
      </c>
      <c r="K95" s="46">
        <f t="shared" si="50"/>
        <v>574</v>
      </c>
      <c r="L95" s="46">
        <f t="shared" si="51"/>
        <v>1419.9999999999998</v>
      </c>
      <c r="M95" s="46">
        <v>260</v>
      </c>
      <c r="N95" s="46">
        <v>608</v>
      </c>
      <c r="O95" s="46">
        <v>1418</v>
      </c>
      <c r="P95" s="46">
        <v>0</v>
      </c>
      <c r="Q95" s="45">
        <f t="shared" si="11"/>
        <v>1182</v>
      </c>
      <c r="R95" s="45">
        <f t="shared" si="12"/>
        <v>2013.13</v>
      </c>
      <c r="S95" s="45">
        <f t="shared" si="13"/>
        <v>3098</v>
      </c>
      <c r="T95" s="45">
        <f t="shared" si="52"/>
        <v>17986.87</v>
      </c>
      <c r="U95" s="50" t="s">
        <v>31</v>
      </c>
      <c r="V95" s="47" t="s">
        <v>682</v>
      </c>
    </row>
    <row r="96" spans="1:22" ht="15.75" customHeight="1">
      <c r="A96" s="43">
        <v>81</v>
      </c>
      <c r="B96" s="48" t="s">
        <v>122</v>
      </c>
      <c r="C96" s="48" t="s">
        <v>50</v>
      </c>
      <c r="D96" s="48" t="s">
        <v>51</v>
      </c>
      <c r="E96" s="50" t="s">
        <v>28</v>
      </c>
      <c r="F96" s="45">
        <v>15000</v>
      </c>
      <c r="G96" s="46">
        <v>0</v>
      </c>
      <c r="H96" s="46">
        <v>25</v>
      </c>
      <c r="I96" s="46">
        <v>0</v>
      </c>
      <c r="J96" s="46">
        <v>0</v>
      </c>
      <c r="K96" s="46">
        <f t="shared" si="50"/>
        <v>430.5</v>
      </c>
      <c r="L96" s="46">
        <f t="shared" si="51"/>
        <v>1065</v>
      </c>
      <c r="M96" s="46">
        <v>195</v>
      </c>
      <c r="N96" s="46">
        <v>456</v>
      </c>
      <c r="O96" s="46">
        <v>1063.5</v>
      </c>
      <c r="P96" s="46">
        <v>0</v>
      </c>
      <c r="Q96" s="45">
        <f t="shared" si="11"/>
        <v>886.5</v>
      </c>
      <c r="R96" s="45">
        <f t="shared" si="12"/>
        <v>911.5</v>
      </c>
      <c r="S96" s="45">
        <f t="shared" si="13"/>
        <v>2323.5</v>
      </c>
      <c r="T96" s="45">
        <f t="shared" si="52"/>
        <v>14088.5</v>
      </c>
      <c r="U96" s="50" t="s">
        <v>31</v>
      </c>
      <c r="V96" s="47" t="s">
        <v>682</v>
      </c>
    </row>
    <row r="97" spans="1:22" ht="15.75" customHeight="1">
      <c r="A97" s="43">
        <v>82</v>
      </c>
      <c r="B97" s="48" t="s">
        <v>123</v>
      </c>
      <c r="C97" s="48" t="s">
        <v>63</v>
      </c>
      <c r="D97" s="48" t="s">
        <v>64</v>
      </c>
      <c r="E97" s="50" t="s">
        <v>28</v>
      </c>
      <c r="F97" s="45">
        <v>15000</v>
      </c>
      <c r="G97" s="46">
        <v>0</v>
      </c>
      <c r="H97" s="46">
        <v>25</v>
      </c>
      <c r="I97" s="46">
        <v>0</v>
      </c>
      <c r="J97" s="46">
        <v>457.74</v>
      </c>
      <c r="K97" s="46">
        <f t="shared" si="50"/>
        <v>430.5</v>
      </c>
      <c r="L97" s="46">
        <f t="shared" si="51"/>
        <v>1065</v>
      </c>
      <c r="M97" s="46">
        <v>195</v>
      </c>
      <c r="N97" s="46">
        <v>456</v>
      </c>
      <c r="O97" s="46">
        <v>1063.5</v>
      </c>
      <c r="P97" s="46">
        <v>0</v>
      </c>
      <c r="Q97" s="45">
        <f t="shared" si="11"/>
        <v>886.5</v>
      </c>
      <c r="R97" s="45">
        <f t="shared" si="12"/>
        <v>1369.24</v>
      </c>
      <c r="S97" s="45">
        <f t="shared" si="13"/>
        <v>2323.5</v>
      </c>
      <c r="T97" s="45">
        <f t="shared" si="52"/>
        <v>13630.76</v>
      </c>
      <c r="U97" s="50" t="s">
        <v>31</v>
      </c>
      <c r="V97" s="47" t="s">
        <v>682</v>
      </c>
    </row>
    <row r="98" spans="1:22" ht="15.75" customHeight="1">
      <c r="A98" s="43">
        <v>83</v>
      </c>
      <c r="B98" s="48" t="s">
        <v>124</v>
      </c>
      <c r="C98" s="48" t="s">
        <v>125</v>
      </c>
      <c r="D98" s="48" t="s">
        <v>85</v>
      </c>
      <c r="E98" s="50" t="s">
        <v>28</v>
      </c>
      <c r="F98" s="45">
        <v>15000</v>
      </c>
      <c r="G98" s="46">
        <v>0</v>
      </c>
      <c r="H98" s="46">
        <v>25</v>
      </c>
      <c r="I98" s="46">
        <v>0</v>
      </c>
      <c r="J98" s="46">
        <v>4872.62</v>
      </c>
      <c r="K98" s="46">
        <f t="shared" si="50"/>
        <v>430.5</v>
      </c>
      <c r="L98" s="46">
        <f t="shared" si="51"/>
        <v>1065</v>
      </c>
      <c r="M98" s="46">
        <v>195</v>
      </c>
      <c r="N98" s="46">
        <v>456</v>
      </c>
      <c r="O98" s="46">
        <v>1063.5</v>
      </c>
      <c r="P98" s="46">
        <v>0</v>
      </c>
      <c r="Q98" s="45">
        <f t="shared" ref="Q98:Q159" si="53">K98+N98</f>
        <v>886.5</v>
      </c>
      <c r="R98" s="45">
        <f t="shared" ref="R98:R159" si="54">G98+H98+I98+J98+K98+N98+P98</f>
        <v>5784.12</v>
      </c>
      <c r="S98" s="45">
        <f t="shared" ref="S98:S159" si="55">L98+M98+O98</f>
        <v>2323.5</v>
      </c>
      <c r="T98" s="45">
        <f t="shared" si="52"/>
        <v>9215.880000000001</v>
      </c>
      <c r="U98" s="50" t="s">
        <v>31</v>
      </c>
      <c r="V98" s="47" t="s">
        <v>682</v>
      </c>
    </row>
    <row r="99" spans="1:22" ht="15.75" customHeight="1">
      <c r="A99" s="43">
        <v>84</v>
      </c>
      <c r="B99" s="48" t="s">
        <v>126</v>
      </c>
      <c r="C99" s="48" t="s">
        <v>56</v>
      </c>
      <c r="D99" s="48" t="s">
        <v>87</v>
      </c>
      <c r="E99" s="50" t="s">
        <v>28</v>
      </c>
      <c r="F99" s="45">
        <v>20000</v>
      </c>
      <c r="G99" s="46">
        <v>0</v>
      </c>
      <c r="H99" s="46">
        <v>25</v>
      </c>
      <c r="I99" s="46">
        <v>0</v>
      </c>
      <c r="J99" s="46">
        <v>0</v>
      </c>
      <c r="K99" s="46">
        <f t="shared" si="50"/>
        <v>574</v>
      </c>
      <c r="L99" s="46">
        <f t="shared" si="51"/>
        <v>1419.9999999999998</v>
      </c>
      <c r="M99" s="46">
        <v>260</v>
      </c>
      <c r="N99" s="46">
        <v>608</v>
      </c>
      <c r="O99" s="46">
        <v>1418</v>
      </c>
      <c r="P99" s="46">
        <v>0</v>
      </c>
      <c r="Q99" s="45">
        <f t="shared" si="53"/>
        <v>1182</v>
      </c>
      <c r="R99" s="45">
        <f t="shared" si="54"/>
        <v>1207</v>
      </c>
      <c r="S99" s="45">
        <f t="shared" si="55"/>
        <v>3098</v>
      </c>
      <c r="T99" s="45">
        <f t="shared" si="52"/>
        <v>18793</v>
      </c>
      <c r="U99" s="50" t="s">
        <v>29</v>
      </c>
      <c r="V99" s="47" t="s">
        <v>682</v>
      </c>
    </row>
    <row r="100" spans="1:22" ht="15.75" customHeight="1">
      <c r="A100" s="43">
        <v>85</v>
      </c>
      <c r="B100" s="48" t="s">
        <v>127</v>
      </c>
      <c r="C100" s="48" t="s">
        <v>128</v>
      </c>
      <c r="D100" s="48" t="s">
        <v>69</v>
      </c>
      <c r="E100" s="50" t="s">
        <v>28</v>
      </c>
      <c r="F100" s="45">
        <v>10000</v>
      </c>
      <c r="G100" s="46">
        <v>0</v>
      </c>
      <c r="H100" s="46">
        <v>25</v>
      </c>
      <c r="I100" s="46">
        <v>0</v>
      </c>
      <c r="J100" s="46">
        <v>0</v>
      </c>
      <c r="K100" s="46">
        <f t="shared" si="50"/>
        <v>287</v>
      </c>
      <c r="L100" s="46">
        <f t="shared" si="51"/>
        <v>709.99999999999989</v>
      </c>
      <c r="M100" s="46">
        <v>130</v>
      </c>
      <c r="N100" s="46">
        <v>304</v>
      </c>
      <c r="O100" s="46">
        <v>709</v>
      </c>
      <c r="P100" s="46">
        <v>0</v>
      </c>
      <c r="Q100" s="45">
        <f t="shared" si="53"/>
        <v>591</v>
      </c>
      <c r="R100" s="45">
        <f t="shared" si="54"/>
        <v>616</v>
      </c>
      <c r="S100" s="45">
        <f t="shared" si="55"/>
        <v>1549</v>
      </c>
      <c r="T100" s="45">
        <f t="shared" si="52"/>
        <v>9384</v>
      </c>
      <c r="U100" s="50" t="s">
        <v>29</v>
      </c>
      <c r="V100" s="47" t="s">
        <v>682</v>
      </c>
    </row>
    <row r="101" spans="1:22" ht="15.75" customHeight="1">
      <c r="A101" s="43">
        <v>86</v>
      </c>
      <c r="B101" s="48" t="s">
        <v>129</v>
      </c>
      <c r="C101" s="48" t="s">
        <v>68</v>
      </c>
      <c r="D101" s="48" t="s">
        <v>69</v>
      </c>
      <c r="E101" s="50" t="s">
        <v>28</v>
      </c>
      <c r="F101" s="45">
        <v>10000</v>
      </c>
      <c r="G101" s="46">
        <v>0</v>
      </c>
      <c r="H101" s="46">
        <v>25</v>
      </c>
      <c r="I101" s="46">
        <v>0</v>
      </c>
      <c r="J101" s="46">
        <v>0</v>
      </c>
      <c r="K101" s="46">
        <f t="shared" si="50"/>
        <v>287</v>
      </c>
      <c r="L101" s="46">
        <f t="shared" si="51"/>
        <v>709.99999999999989</v>
      </c>
      <c r="M101" s="46">
        <v>130</v>
      </c>
      <c r="N101" s="46">
        <v>304</v>
      </c>
      <c r="O101" s="46">
        <v>709</v>
      </c>
      <c r="P101" s="46">
        <v>0</v>
      </c>
      <c r="Q101" s="45">
        <f t="shared" si="53"/>
        <v>591</v>
      </c>
      <c r="R101" s="45">
        <f t="shared" si="54"/>
        <v>616</v>
      </c>
      <c r="S101" s="45">
        <f t="shared" si="55"/>
        <v>1549</v>
      </c>
      <c r="T101" s="45">
        <f t="shared" si="52"/>
        <v>9384</v>
      </c>
      <c r="U101" s="50" t="s">
        <v>29</v>
      </c>
      <c r="V101" s="47" t="s">
        <v>682</v>
      </c>
    </row>
    <row r="102" spans="1:22" ht="15.75" customHeight="1">
      <c r="A102" s="43">
        <v>87</v>
      </c>
      <c r="B102" s="48" t="s">
        <v>130</v>
      </c>
      <c r="C102" s="48" t="s">
        <v>45</v>
      </c>
      <c r="D102" s="48" t="s">
        <v>64</v>
      </c>
      <c r="E102" s="50" t="s">
        <v>28</v>
      </c>
      <c r="F102" s="45">
        <v>20000</v>
      </c>
      <c r="G102" s="46">
        <v>0</v>
      </c>
      <c r="H102" s="46">
        <v>25</v>
      </c>
      <c r="I102" s="46">
        <v>0</v>
      </c>
      <c r="J102" s="46">
        <v>0</v>
      </c>
      <c r="K102" s="46">
        <f t="shared" si="50"/>
        <v>574</v>
      </c>
      <c r="L102" s="46">
        <f t="shared" si="51"/>
        <v>1419.9999999999998</v>
      </c>
      <c r="M102" s="46">
        <v>260</v>
      </c>
      <c r="N102" s="46">
        <v>608</v>
      </c>
      <c r="O102" s="46">
        <v>1418</v>
      </c>
      <c r="P102" s="46">
        <v>1715.46</v>
      </c>
      <c r="Q102" s="45">
        <f t="shared" si="53"/>
        <v>1182</v>
      </c>
      <c r="R102" s="45">
        <f t="shared" si="54"/>
        <v>2922.46</v>
      </c>
      <c r="S102" s="45">
        <f t="shared" si="55"/>
        <v>3098</v>
      </c>
      <c r="T102" s="45">
        <f t="shared" si="52"/>
        <v>17077.54</v>
      </c>
      <c r="U102" s="50" t="s">
        <v>31</v>
      </c>
      <c r="V102" s="47" t="s">
        <v>682</v>
      </c>
    </row>
    <row r="103" spans="1:22" ht="15.75" customHeight="1">
      <c r="A103" s="43">
        <v>88</v>
      </c>
      <c r="B103" s="48" t="s">
        <v>131</v>
      </c>
      <c r="C103" s="48" t="s">
        <v>63</v>
      </c>
      <c r="D103" s="48" t="s">
        <v>64</v>
      </c>
      <c r="E103" s="50" t="s">
        <v>28</v>
      </c>
      <c r="F103" s="45">
        <v>15000</v>
      </c>
      <c r="G103" s="46">
        <v>0</v>
      </c>
      <c r="H103" s="46">
        <v>25</v>
      </c>
      <c r="I103" s="46">
        <v>0</v>
      </c>
      <c r="J103" s="46">
        <v>8073.77</v>
      </c>
      <c r="K103" s="46">
        <f t="shared" si="50"/>
        <v>430.5</v>
      </c>
      <c r="L103" s="46">
        <f t="shared" si="51"/>
        <v>1065</v>
      </c>
      <c r="M103" s="46">
        <v>195</v>
      </c>
      <c r="N103" s="46">
        <v>456</v>
      </c>
      <c r="O103" s="46">
        <v>1063.5</v>
      </c>
      <c r="P103" s="46">
        <v>0</v>
      </c>
      <c r="Q103" s="45">
        <f t="shared" si="53"/>
        <v>886.5</v>
      </c>
      <c r="R103" s="45">
        <f t="shared" si="54"/>
        <v>8985.27</v>
      </c>
      <c r="S103" s="45">
        <f t="shared" si="55"/>
        <v>2323.5</v>
      </c>
      <c r="T103" s="45">
        <f t="shared" si="52"/>
        <v>6014.73</v>
      </c>
      <c r="U103" s="50" t="s">
        <v>31</v>
      </c>
      <c r="V103" s="47" t="s">
        <v>682</v>
      </c>
    </row>
    <row r="104" spans="1:22" ht="15.75" customHeight="1">
      <c r="A104" s="43">
        <v>89</v>
      </c>
      <c r="B104" s="48" t="s">
        <v>132</v>
      </c>
      <c r="C104" s="48" t="s">
        <v>133</v>
      </c>
      <c r="D104" s="43" t="s">
        <v>51</v>
      </c>
      <c r="E104" s="50" t="s">
        <v>28</v>
      </c>
      <c r="F104" s="45">
        <v>18000</v>
      </c>
      <c r="G104" s="46">
        <v>0</v>
      </c>
      <c r="H104" s="46">
        <v>25</v>
      </c>
      <c r="I104" s="46">
        <v>0</v>
      </c>
      <c r="J104" s="46">
        <v>4872.62</v>
      </c>
      <c r="K104" s="46">
        <f t="shared" si="50"/>
        <v>516.6</v>
      </c>
      <c r="L104" s="46">
        <f t="shared" si="51"/>
        <v>1277.9999999999998</v>
      </c>
      <c r="M104" s="46">
        <v>234</v>
      </c>
      <c r="N104" s="46">
        <v>547.20000000000005</v>
      </c>
      <c r="O104" s="46">
        <v>1276.2</v>
      </c>
      <c r="P104" s="46">
        <v>0</v>
      </c>
      <c r="Q104" s="45">
        <f t="shared" si="53"/>
        <v>1063.8000000000002</v>
      </c>
      <c r="R104" s="45">
        <f t="shared" si="54"/>
        <v>5961.42</v>
      </c>
      <c r="S104" s="45">
        <f t="shared" si="55"/>
        <v>2788.2</v>
      </c>
      <c r="T104" s="45">
        <f t="shared" si="52"/>
        <v>12038.58</v>
      </c>
      <c r="U104" s="50" t="s">
        <v>29</v>
      </c>
      <c r="V104" s="47" t="s">
        <v>682</v>
      </c>
    </row>
    <row r="105" spans="1:22" ht="15.75" customHeight="1">
      <c r="A105" s="43">
        <v>90</v>
      </c>
      <c r="B105" s="48" t="s">
        <v>134</v>
      </c>
      <c r="C105" s="48" t="s">
        <v>68</v>
      </c>
      <c r="D105" s="43" t="s">
        <v>69</v>
      </c>
      <c r="E105" s="50" t="s">
        <v>28</v>
      </c>
      <c r="F105" s="45">
        <v>18000</v>
      </c>
      <c r="G105" s="46">
        <v>0</v>
      </c>
      <c r="H105" s="46">
        <v>25</v>
      </c>
      <c r="I105" s="46">
        <v>0</v>
      </c>
      <c r="J105" s="46">
        <v>0</v>
      </c>
      <c r="K105" s="46">
        <f t="shared" si="50"/>
        <v>516.6</v>
      </c>
      <c r="L105" s="46">
        <f t="shared" si="51"/>
        <v>1277.9999999999998</v>
      </c>
      <c r="M105" s="46">
        <v>234</v>
      </c>
      <c r="N105" s="46">
        <v>547.20000000000005</v>
      </c>
      <c r="O105" s="46">
        <v>1276.2</v>
      </c>
      <c r="P105" s="46">
        <v>0</v>
      </c>
      <c r="Q105" s="45">
        <f t="shared" si="53"/>
        <v>1063.8000000000002</v>
      </c>
      <c r="R105" s="45">
        <f t="shared" si="54"/>
        <v>1088.8000000000002</v>
      </c>
      <c r="S105" s="45">
        <f t="shared" si="55"/>
        <v>2788.2</v>
      </c>
      <c r="T105" s="45">
        <f t="shared" si="52"/>
        <v>16911.2</v>
      </c>
      <c r="U105" s="50" t="s">
        <v>29</v>
      </c>
      <c r="V105" s="47" t="s">
        <v>682</v>
      </c>
    </row>
    <row r="106" spans="1:22" ht="15.75" customHeight="1">
      <c r="A106" s="43">
        <v>91</v>
      </c>
      <c r="B106" s="48" t="s">
        <v>135</v>
      </c>
      <c r="C106" s="48" t="s">
        <v>136</v>
      </c>
      <c r="D106" s="43" t="s">
        <v>87</v>
      </c>
      <c r="E106" s="50" t="s">
        <v>28</v>
      </c>
      <c r="F106" s="45">
        <v>18000</v>
      </c>
      <c r="G106" s="46">
        <v>0</v>
      </c>
      <c r="H106" s="46">
        <v>25</v>
      </c>
      <c r="I106" s="46">
        <v>0</v>
      </c>
      <c r="J106" s="46">
        <v>1630.06</v>
      </c>
      <c r="K106" s="46">
        <f t="shared" si="50"/>
        <v>516.6</v>
      </c>
      <c r="L106" s="46">
        <f t="shared" si="51"/>
        <v>1277.9999999999998</v>
      </c>
      <c r="M106" s="46">
        <v>234</v>
      </c>
      <c r="N106" s="46">
        <v>547.20000000000005</v>
      </c>
      <c r="O106" s="46">
        <v>1276.2</v>
      </c>
      <c r="P106" s="46">
        <v>0</v>
      </c>
      <c r="Q106" s="45">
        <f t="shared" si="53"/>
        <v>1063.8000000000002</v>
      </c>
      <c r="R106" s="45">
        <f t="shared" si="54"/>
        <v>2718.8599999999997</v>
      </c>
      <c r="S106" s="45">
        <f t="shared" si="55"/>
        <v>2788.2</v>
      </c>
      <c r="T106" s="45">
        <f t="shared" si="52"/>
        <v>15281.14</v>
      </c>
      <c r="U106" s="50" t="s">
        <v>29</v>
      </c>
      <c r="V106" s="47" t="s">
        <v>682</v>
      </c>
    </row>
    <row r="107" spans="1:22" ht="15.75" customHeight="1">
      <c r="A107" s="43">
        <v>92</v>
      </c>
      <c r="B107" s="48" t="s">
        <v>138</v>
      </c>
      <c r="C107" s="48" t="s">
        <v>45</v>
      </c>
      <c r="D107" s="43" t="s">
        <v>85</v>
      </c>
      <c r="E107" s="50" t="s">
        <v>28</v>
      </c>
      <c r="F107" s="45">
        <v>18000</v>
      </c>
      <c r="G107" s="46">
        <v>0</v>
      </c>
      <c r="H107" s="46">
        <v>25</v>
      </c>
      <c r="I107" s="46">
        <v>0</v>
      </c>
      <c r="J107" s="46">
        <v>0</v>
      </c>
      <c r="K107" s="46">
        <f t="shared" si="50"/>
        <v>516.6</v>
      </c>
      <c r="L107" s="46">
        <f t="shared" si="51"/>
        <v>1277.9999999999998</v>
      </c>
      <c r="M107" s="46">
        <v>234</v>
      </c>
      <c r="N107" s="46">
        <v>547.20000000000005</v>
      </c>
      <c r="O107" s="46">
        <v>1276.2</v>
      </c>
      <c r="P107" s="46">
        <v>0</v>
      </c>
      <c r="Q107" s="45">
        <f t="shared" si="53"/>
        <v>1063.8000000000002</v>
      </c>
      <c r="R107" s="45">
        <f t="shared" si="54"/>
        <v>1088.8000000000002</v>
      </c>
      <c r="S107" s="45">
        <f t="shared" si="55"/>
        <v>2788.2</v>
      </c>
      <c r="T107" s="45">
        <f t="shared" si="52"/>
        <v>16911.2</v>
      </c>
      <c r="U107" s="50" t="s">
        <v>31</v>
      </c>
      <c r="V107" s="47" t="s">
        <v>682</v>
      </c>
    </row>
    <row r="108" spans="1:22" ht="15.75" customHeight="1">
      <c r="A108" s="43">
        <v>93</v>
      </c>
      <c r="B108" s="48" t="s">
        <v>139</v>
      </c>
      <c r="C108" s="48" t="s">
        <v>45</v>
      </c>
      <c r="D108" s="48" t="s">
        <v>64</v>
      </c>
      <c r="E108" s="50" t="s">
        <v>28</v>
      </c>
      <c r="F108" s="45">
        <v>25000</v>
      </c>
      <c r="G108" s="46">
        <v>0</v>
      </c>
      <c r="H108" s="46">
        <v>25</v>
      </c>
      <c r="I108" s="46">
        <v>0</v>
      </c>
      <c r="J108" s="46">
        <v>0</v>
      </c>
      <c r="K108" s="46">
        <f t="shared" si="50"/>
        <v>717.5</v>
      </c>
      <c r="L108" s="46">
        <f t="shared" si="51"/>
        <v>1774.9999999999998</v>
      </c>
      <c r="M108" s="46">
        <v>325</v>
      </c>
      <c r="N108" s="46">
        <v>760</v>
      </c>
      <c r="O108" s="46">
        <v>1772.5000000000002</v>
      </c>
      <c r="P108" s="46">
        <v>0</v>
      </c>
      <c r="Q108" s="45">
        <f t="shared" si="53"/>
        <v>1477.5</v>
      </c>
      <c r="R108" s="45">
        <f t="shared" si="54"/>
        <v>1502.5</v>
      </c>
      <c r="S108" s="45">
        <f t="shared" si="55"/>
        <v>3872.5</v>
      </c>
      <c r="T108" s="45">
        <f t="shared" si="52"/>
        <v>23497.5</v>
      </c>
      <c r="U108" s="50" t="s">
        <v>29</v>
      </c>
      <c r="V108" s="47" t="s">
        <v>682</v>
      </c>
    </row>
    <row r="109" spans="1:22" ht="15.75" customHeight="1">
      <c r="A109" s="43">
        <v>94</v>
      </c>
      <c r="B109" s="48" t="s">
        <v>140</v>
      </c>
      <c r="C109" s="48" t="s">
        <v>56</v>
      </c>
      <c r="D109" s="48" t="s">
        <v>87</v>
      </c>
      <c r="E109" s="50" t="s">
        <v>28</v>
      </c>
      <c r="F109" s="45">
        <v>25000</v>
      </c>
      <c r="G109" s="46">
        <v>0</v>
      </c>
      <c r="H109" s="46">
        <v>25</v>
      </c>
      <c r="I109" s="46">
        <v>0</v>
      </c>
      <c r="J109" s="46">
        <v>1500.93</v>
      </c>
      <c r="K109" s="46">
        <f t="shared" si="50"/>
        <v>717.5</v>
      </c>
      <c r="L109" s="46">
        <f t="shared" si="51"/>
        <v>1774.9999999999998</v>
      </c>
      <c r="M109" s="46">
        <v>325</v>
      </c>
      <c r="N109" s="46">
        <v>760</v>
      </c>
      <c r="O109" s="46">
        <v>1772.5000000000002</v>
      </c>
      <c r="P109" s="46">
        <v>0</v>
      </c>
      <c r="Q109" s="45">
        <f t="shared" si="53"/>
        <v>1477.5</v>
      </c>
      <c r="R109" s="45">
        <f t="shared" si="54"/>
        <v>3003.4300000000003</v>
      </c>
      <c r="S109" s="45">
        <f t="shared" si="55"/>
        <v>3872.5</v>
      </c>
      <c r="T109" s="45">
        <f t="shared" si="52"/>
        <v>21996.57</v>
      </c>
      <c r="U109" s="50" t="s">
        <v>29</v>
      </c>
      <c r="V109" s="47" t="s">
        <v>682</v>
      </c>
    </row>
    <row r="110" spans="1:22" ht="15.75" customHeight="1">
      <c r="A110" s="43">
        <v>95</v>
      </c>
      <c r="B110" s="48" t="s">
        <v>141</v>
      </c>
      <c r="C110" s="48" t="s">
        <v>59</v>
      </c>
      <c r="D110" s="48" t="s">
        <v>43</v>
      </c>
      <c r="E110" s="50" t="s">
        <v>28</v>
      </c>
      <c r="F110" s="45">
        <v>22100</v>
      </c>
      <c r="G110" s="46">
        <v>0</v>
      </c>
      <c r="H110" s="46">
        <v>25</v>
      </c>
      <c r="I110" s="46">
        <v>0</v>
      </c>
      <c r="J110" s="46">
        <v>1000</v>
      </c>
      <c r="K110" s="46">
        <f t="shared" si="50"/>
        <v>634.27</v>
      </c>
      <c r="L110" s="46">
        <f t="shared" si="51"/>
        <v>1569.1</v>
      </c>
      <c r="M110" s="46">
        <v>287.3</v>
      </c>
      <c r="N110" s="46">
        <v>671.84</v>
      </c>
      <c r="O110" s="46">
        <v>1566.89</v>
      </c>
      <c r="P110" s="46">
        <v>0</v>
      </c>
      <c r="Q110" s="45">
        <f t="shared" si="53"/>
        <v>1306.1100000000001</v>
      </c>
      <c r="R110" s="45">
        <f t="shared" si="54"/>
        <v>2331.11</v>
      </c>
      <c r="S110" s="45">
        <f t="shared" si="55"/>
        <v>3423.29</v>
      </c>
      <c r="T110" s="45">
        <f t="shared" si="52"/>
        <v>19768.89</v>
      </c>
      <c r="U110" s="50" t="s">
        <v>29</v>
      </c>
      <c r="V110" s="47" t="s">
        <v>682</v>
      </c>
    </row>
    <row r="111" spans="1:22" ht="15.75" customHeight="1">
      <c r="A111" s="43">
        <v>96</v>
      </c>
      <c r="B111" s="48" t="s">
        <v>142</v>
      </c>
      <c r="C111" s="48" t="s">
        <v>68</v>
      </c>
      <c r="D111" s="48" t="s">
        <v>69</v>
      </c>
      <c r="E111" s="50" t="s">
        <v>28</v>
      </c>
      <c r="F111" s="45">
        <v>10000</v>
      </c>
      <c r="G111" s="46">
        <v>0</v>
      </c>
      <c r="H111" s="46">
        <v>25</v>
      </c>
      <c r="I111" s="46">
        <v>0</v>
      </c>
      <c r="J111" s="46">
        <v>0</v>
      </c>
      <c r="K111" s="46">
        <f t="shared" si="50"/>
        <v>287</v>
      </c>
      <c r="L111" s="46">
        <f t="shared" si="51"/>
        <v>709.99999999999989</v>
      </c>
      <c r="M111" s="46">
        <v>130</v>
      </c>
      <c r="N111" s="46">
        <v>304</v>
      </c>
      <c r="O111" s="46">
        <v>709</v>
      </c>
      <c r="P111" s="46">
        <v>0</v>
      </c>
      <c r="Q111" s="45">
        <f t="shared" si="53"/>
        <v>591</v>
      </c>
      <c r="R111" s="45">
        <f t="shared" si="54"/>
        <v>616</v>
      </c>
      <c r="S111" s="45">
        <f t="shared" si="55"/>
        <v>1549</v>
      </c>
      <c r="T111" s="45">
        <f t="shared" si="52"/>
        <v>9384</v>
      </c>
      <c r="U111" s="50" t="s">
        <v>31</v>
      </c>
      <c r="V111" s="47" t="s">
        <v>682</v>
      </c>
    </row>
    <row r="112" spans="1:22" ht="15.75" customHeight="1">
      <c r="A112" s="43">
        <v>97</v>
      </c>
      <c r="B112" s="48" t="s">
        <v>143</v>
      </c>
      <c r="C112" s="48" t="s">
        <v>128</v>
      </c>
      <c r="D112" s="48" t="s">
        <v>87</v>
      </c>
      <c r="E112" s="50" t="s">
        <v>28</v>
      </c>
      <c r="F112" s="45">
        <v>30000</v>
      </c>
      <c r="G112" s="46">
        <v>0</v>
      </c>
      <c r="H112" s="46">
        <v>25</v>
      </c>
      <c r="I112" s="46">
        <v>0</v>
      </c>
      <c r="J112" s="46">
        <v>0</v>
      </c>
      <c r="K112" s="46">
        <f t="shared" si="50"/>
        <v>861</v>
      </c>
      <c r="L112" s="46">
        <f t="shared" si="51"/>
        <v>2130</v>
      </c>
      <c r="M112" s="46">
        <v>390</v>
      </c>
      <c r="N112" s="46">
        <v>912</v>
      </c>
      <c r="O112" s="46">
        <v>2127</v>
      </c>
      <c r="P112" s="46">
        <v>0</v>
      </c>
      <c r="Q112" s="45">
        <f t="shared" si="53"/>
        <v>1773</v>
      </c>
      <c r="R112" s="45">
        <f t="shared" si="54"/>
        <v>1798</v>
      </c>
      <c r="S112" s="45">
        <f t="shared" si="55"/>
        <v>4647</v>
      </c>
      <c r="T112" s="45">
        <f t="shared" si="52"/>
        <v>28202</v>
      </c>
      <c r="U112" s="50" t="s">
        <v>29</v>
      </c>
      <c r="V112" s="47" t="s">
        <v>682</v>
      </c>
    </row>
    <row r="113" spans="1:22" ht="15.75" customHeight="1">
      <c r="A113" s="43">
        <v>98</v>
      </c>
      <c r="B113" s="48" t="s">
        <v>144</v>
      </c>
      <c r="C113" s="48" t="s">
        <v>45</v>
      </c>
      <c r="D113" s="48" t="s">
        <v>87</v>
      </c>
      <c r="E113" s="50" t="s">
        <v>28</v>
      </c>
      <c r="F113" s="45">
        <v>15000</v>
      </c>
      <c r="G113" s="46">
        <v>0</v>
      </c>
      <c r="H113" s="46">
        <v>25</v>
      </c>
      <c r="I113" s="46">
        <v>0</v>
      </c>
      <c r="J113" s="46">
        <v>2621.13</v>
      </c>
      <c r="K113" s="46">
        <f t="shared" si="50"/>
        <v>430.5</v>
      </c>
      <c r="L113" s="46">
        <f t="shared" si="51"/>
        <v>1065</v>
      </c>
      <c r="M113" s="46">
        <v>195</v>
      </c>
      <c r="N113" s="46">
        <v>456</v>
      </c>
      <c r="O113" s="46">
        <v>1063.5</v>
      </c>
      <c r="P113" s="46">
        <v>0</v>
      </c>
      <c r="Q113" s="45">
        <f t="shared" si="53"/>
        <v>886.5</v>
      </c>
      <c r="R113" s="45">
        <f t="shared" si="54"/>
        <v>3532.63</v>
      </c>
      <c r="S113" s="45">
        <f t="shared" si="55"/>
        <v>2323.5</v>
      </c>
      <c r="T113" s="45">
        <f t="shared" si="52"/>
        <v>11467.369999999999</v>
      </c>
      <c r="U113" s="50" t="s">
        <v>29</v>
      </c>
      <c r="V113" s="47" t="s">
        <v>682</v>
      </c>
    </row>
    <row r="114" spans="1:22" ht="15.75" customHeight="1">
      <c r="A114" s="43">
        <v>99</v>
      </c>
      <c r="B114" s="48" t="s">
        <v>145</v>
      </c>
      <c r="C114" s="48" t="s">
        <v>68</v>
      </c>
      <c r="D114" s="48" t="s">
        <v>57</v>
      </c>
      <c r="E114" s="50" t="s">
        <v>28</v>
      </c>
      <c r="F114" s="45">
        <v>10000</v>
      </c>
      <c r="G114" s="46">
        <v>0</v>
      </c>
      <c r="H114" s="46">
        <v>25</v>
      </c>
      <c r="I114" s="46">
        <v>0</v>
      </c>
      <c r="J114" s="46">
        <v>1300</v>
      </c>
      <c r="K114" s="46">
        <f t="shared" si="50"/>
        <v>287</v>
      </c>
      <c r="L114" s="46">
        <f t="shared" si="51"/>
        <v>709.99999999999989</v>
      </c>
      <c r="M114" s="46">
        <v>130</v>
      </c>
      <c r="N114" s="46">
        <v>304</v>
      </c>
      <c r="O114" s="46">
        <v>709</v>
      </c>
      <c r="P114" s="46">
        <v>0</v>
      </c>
      <c r="Q114" s="45">
        <f t="shared" si="53"/>
        <v>591</v>
      </c>
      <c r="R114" s="45">
        <f t="shared" si="54"/>
        <v>1916</v>
      </c>
      <c r="S114" s="45">
        <f t="shared" si="55"/>
        <v>1549</v>
      </c>
      <c r="T114" s="45">
        <f t="shared" si="52"/>
        <v>8084</v>
      </c>
      <c r="U114" s="50" t="s">
        <v>29</v>
      </c>
      <c r="V114" s="47" t="s">
        <v>682</v>
      </c>
    </row>
    <row r="115" spans="1:22" ht="15.75" customHeight="1">
      <c r="A115" s="43">
        <v>100</v>
      </c>
      <c r="B115" s="48" t="s">
        <v>146</v>
      </c>
      <c r="C115" s="48" t="s">
        <v>147</v>
      </c>
      <c r="D115" s="48" t="s">
        <v>148</v>
      </c>
      <c r="E115" s="50" t="s">
        <v>28</v>
      </c>
      <c r="F115" s="45">
        <v>18000</v>
      </c>
      <c r="G115" s="46">
        <v>0</v>
      </c>
      <c r="H115" s="46">
        <v>25</v>
      </c>
      <c r="I115" s="46">
        <v>0</v>
      </c>
      <c r="J115" s="46">
        <v>1300</v>
      </c>
      <c r="K115" s="46">
        <f t="shared" si="50"/>
        <v>516.6</v>
      </c>
      <c r="L115" s="46">
        <f t="shared" si="51"/>
        <v>1277.9999999999998</v>
      </c>
      <c r="M115" s="46">
        <v>234</v>
      </c>
      <c r="N115" s="46">
        <v>547.20000000000005</v>
      </c>
      <c r="O115" s="46">
        <v>1276.2</v>
      </c>
      <c r="P115" s="46">
        <v>0</v>
      </c>
      <c r="Q115" s="45">
        <f t="shared" si="53"/>
        <v>1063.8000000000002</v>
      </c>
      <c r="R115" s="45">
        <f t="shared" si="54"/>
        <v>2388.8000000000002</v>
      </c>
      <c r="S115" s="45">
        <f t="shared" si="55"/>
        <v>2788.2</v>
      </c>
      <c r="T115" s="45">
        <f t="shared" si="52"/>
        <v>15611.2</v>
      </c>
      <c r="U115" s="50" t="s">
        <v>29</v>
      </c>
      <c r="V115" s="47" t="s">
        <v>682</v>
      </c>
    </row>
    <row r="116" spans="1:22" ht="15.75" customHeight="1">
      <c r="A116" s="43">
        <v>101</v>
      </c>
      <c r="B116" s="48" t="s">
        <v>149</v>
      </c>
      <c r="C116" s="48" t="s">
        <v>42</v>
      </c>
      <c r="D116" s="48" t="s">
        <v>43</v>
      </c>
      <c r="E116" s="50" t="s">
        <v>28</v>
      </c>
      <c r="F116" s="45">
        <v>20000</v>
      </c>
      <c r="G116" s="46">
        <v>0</v>
      </c>
      <c r="H116" s="46">
        <v>25</v>
      </c>
      <c r="I116" s="46">
        <v>0</v>
      </c>
      <c r="J116" s="46">
        <v>4888.12</v>
      </c>
      <c r="K116" s="46">
        <f t="shared" si="50"/>
        <v>574</v>
      </c>
      <c r="L116" s="46">
        <f t="shared" si="51"/>
        <v>1419.9999999999998</v>
      </c>
      <c r="M116" s="46">
        <v>260</v>
      </c>
      <c r="N116" s="46">
        <v>608</v>
      </c>
      <c r="O116" s="46">
        <v>1418</v>
      </c>
      <c r="P116" s="46">
        <v>0</v>
      </c>
      <c r="Q116" s="45">
        <f t="shared" si="53"/>
        <v>1182</v>
      </c>
      <c r="R116" s="45">
        <f t="shared" si="54"/>
        <v>6095.12</v>
      </c>
      <c r="S116" s="45">
        <f t="shared" si="55"/>
        <v>3098</v>
      </c>
      <c r="T116" s="45">
        <f t="shared" si="52"/>
        <v>13904.880000000001</v>
      </c>
      <c r="U116" s="50" t="s">
        <v>29</v>
      </c>
      <c r="V116" s="47" t="s">
        <v>682</v>
      </c>
    </row>
    <row r="117" spans="1:22" ht="15.75" customHeight="1">
      <c r="A117" s="43">
        <v>102</v>
      </c>
      <c r="B117" s="48" t="s">
        <v>150</v>
      </c>
      <c r="C117" s="48" t="s">
        <v>42</v>
      </c>
      <c r="D117" s="48" t="s">
        <v>43</v>
      </c>
      <c r="E117" s="50" t="s">
        <v>28</v>
      </c>
      <c r="F117" s="45">
        <v>10000</v>
      </c>
      <c r="G117" s="46">
        <v>0</v>
      </c>
      <c r="H117" s="46">
        <v>25</v>
      </c>
      <c r="I117" s="46">
        <v>0</v>
      </c>
      <c r="J117" s="46">
        <v>0</v>
      </c>
      <c r="K117" s="46">
        <f t="shared" si="50"/>
        <v>287</v>
      </c>
      <c r="L117" s="46">
        <f t="shared" si="51"/>
        <v>709.99999999999989</v>
      </c>
      <c r="M117" s="46">
        <v>130</v>
      </c>
      <c r="N117" s="46">
        <v>304</v>
      </c>
      <c r="O117" s="46">
        <v>709</v>
      </c>
      <c r="P117" s="46">
        <v>0</v>
      </c>
      <c r="Q117" s="45">
        <f t="shared" si="53"/>
        <v>591</v>
      </c>
      <c r="R117" s="45">
        <f t="shared" si="54"/>
        <v>616</v>
      </c>
      <c r="S117" s="45">
        <f t="shared" si="55"/>
        <v>1549</v>
      </c>
      <c r="T117" s="45">
        <f t="shared" si="52"/>
        <v>9384</v>
      </c>
      <c r="U117" s="50" t="s">
        <v>31</v>
      </c>
      <c r="V117" s="47" t="s">
        <v>682</v>
      </c>
    </row>
    <row r="118" spans="1:22" ht="15.75" customHeight="1">
      <c r="A118" s="43">
        <v>103</v>
      </c>
      <c r="B118" s="48" t="s">
        <v>151</v>
      </c>
      <c r="C118" s="48" t="s">
        <v>63</v>
      </c>
      <c r="D118" s="43" t="s">
        <v>54</v>
      </c>
      <c r="E118" s="50" t="s">
        <v>28</v>
      </c>
      <c r="F118" s="45">
        <v>10000</v>
      </c>
      <c r="G118" s="46">
        <v>0</v>
      </c>
      <c r="H118" s="46">
        <v>25</v>
      </c>
      <c r="I118" s="46">
        <v>0</v>
      </c>
      <c r="J118" s="46">
        <v>2926.5</v>
      </c>
      <c r="K118" s="46">
        <f t="shared" si="50"/>
        <v>287</v>
      </c>
      <c r="L118" s="46">
        <f t="shared" si="51"/>
        <v>709.99999999999989</v>
      </c>
      <c r="M118" s="46">
        <v>130</v>
      </c>
      <c r="N118" s="46">
        <v>304</v>
      </c>
      <c r="O118" s="46">
        <v>709</v>
      </c>
      <c r="P118" s="46">
        <v>0</v>
      </c>
      <c r="Q118" s="45">
        <f t="shared" si="53"/>
        <v>591</v>
      </c>
      <c r="R118" s="45">
        <f t="shared" si="54"/>
        <v>3542.5</v>
      </c>
      <c r="S118" s="45">
        <f t="shared" si="55"/>
        <v>1549</v>
      </c>
      <c r="T118" s="45">
        <f t="shared" si="52"/>
        <v>6457.5</v>
      </c>
      <c r="U118" s="50" t="s">
        <v>31</v>
      </c>
      <c r="V118" s="47" t="s">
        <v>682</v>
      </c>
    </row>
    <row r="119" spans="1:22" ht="15.75" customHeight="1">
      <c r="A119" s="43">
        <v>104</v>
      </c>
      <c r="B119" s="48" t="s">
        <v>152</v>
      </c>
      <c r="C119" s="48" t="s">
        <v>45</v>
      </c>
      <c r="D119" s="43" t="s">
        <v>61</v>
      </c>
      <c r="E119" s="50" t="s">
        <v>28</v>
      </c>
      <c r="F119" s="45">
        <v>26000</v>
      </c>
      <c r="G119" s="46">
        <v>0</v>
      </c>
      <c r="H119" s="46">
        <v>25</v>
      </c>
      <c r="I119" s="46">
        <v>0</v>
      </c>
      <c r="J119" s="46">
        <v>5070.07</v>
      </c>
      <c r="K119" s="46">
        <f t="shared" si="50"/>
        <v>746.2</v>
      </c>
      <c r="L119" s="46">
        <f t="shared" si="51"/>
        <v>1845.9999999999998</v>
      </c>
      <c r="M119" s="46">
        <v>338</v>
      </c>
      <c r="N119" s="46">
        <v>790.4</v>
      </c>
      <c r="O119" s="46">
        <v>1843.4</v>
      </c>
      <c r="P119" s="46">
        <v>0</v>
      </c>
      <c r="Q119" s="45">
        <f t="shared" si="53"/>
        <v>1536.6</v>
      </c>
      <c r="R119" s="45">
        <f t="shared" si="54"/>
        <v>6631.6699999999992</v>
      </c>
      <c r="S119" s="45">
        <f t="shared" si="55"/>
        <v>4027.4</v>
      </c>
      <c r="T119" s="45">
        <f t="shared" si="52"/>
        <v>19368.330000000002</v>
      </c>
      <c r="U119" s="50" t="s">
        <v>31</v>
      </c>
      <c r="V119" s="47" t="s">
        <v>682</v>
      </c>
    </row>
    <row r="120" spans="1:22" ht="15.75" customHeight="1">
      <c r="A120" s="43">
        <v>105</v>
      </c>
      <c r="B120" s="48" t="s">
        <v>153</v>
      </c>
      <c r="C120" s="48" t="s">
        <v>63</v>
      </c>
      <c r="D120" s="43" t="s">
        <v>57</v>
      </c>
      <c r="E120" s="50" t="s">
        <v>28</v>
      </c>
      <c r="F120" s="45">
        <v>10000</v>
      </c>
      <c r="G120" s="46">
        <v>0</v>
      </c>
      <c r="H120" s="46">
        <v>25</v>
      </c>
      <c r="I120" s="46">
        <v>0</v>
      </c>
      <c r="J120" s="46">
        <v>0</v>
      </c>
      <c r="K120" s="46">
        <f t="shared" si="50"/>
        <v>287</v>
      </c>
      <c r="L120" s="46">
        <f t="shared" si="51"/>
        <v>709.99999999999989</v>
      </c>
      <c r="M120" s="46">
        <v>130</v>
      </c>
      <c r="N120" s="46">
        <v>304</v>
      </c>
      <c r="O120" s="46">
        <v>709</v>
      </c>
      <c r="P120" s="46">
        <v>0</v>
      </c>
      <c r="Q120" s="45">
        <f t="shared" si="53"/>
        <v>591</v>
      </c>
      <c r="R120" s="45">
        <f t="shared" si="54"/>
        <v>616</v>
      </c>
      <c r="S120" s="45">
        <f t="shared" si="55"/>
        <v>1549</v>
      </c>
      <c r="T120" s="45">
        <f t="shared" si="52"/>
        <v>9384</v>
      </c>
      <c r="U120" s="50" t="s">
        <v>31</v>
      </c>
      <c r="V120" s="47" t="s">
        <v>682</v>
      </c>
    </row>
    <row r="121" spans="1:22" ht="15.75" customHeight="1">
      <c r="A121" s="43">
        <v>106</v>
      </c>
      <c r="B121" s="48" t="s">
        <v>154</v>
      </c>
      <c r="C121" s="48" t="s">
        <v>155</v>
      </c>
      <c r="D121" s="43" t="s">
        <v>64</v>
      </c>
      <c r="E121" s="50" t="s">
        <v>28</v>
      </c>
      <c r="F121" s="45">
        <v>18000</v>
      </c>
      <c r="G121" s="46">
        <v>0</v>
      </c>
      <c r="H121" s="46">
        <v>25</v>
      </c>
      <c r="I121" s="46">
        <v>0</v>
      </c>
      <c r="J121" s="46">
        <v>0</v>
      </c>
      <c r="K121" s="46">
        <f t="shared" si="50"/>
        <v>516.6</v>
      </c>
      <c r="L121" s="46">
        <f t="shared" si="51"/>
        <v>1277.9999999999998</v>
      </c>
      <c r="M121" s="46">
        <v>234</v>
      </c>
      <c r="N121" s="46">
        <v>547.20000000000005</v>
      </c>
      <c r="O121" s="46">
        <v>1276.2</v>
      </c>
      <c r="P121" s="46">
        <v>0</v>
      </c>
      <c r="Q121" s="45">
        <f t="shared" si="53"/>
        <v>1063.8000000000002</v>
      </c>
      <c r="R121" s="45">
        <f t="shared" si="54"/>
        <v>1088.8000000000002</v>
      </c>
      <c r="S121" s="45">
        <f t="shared" si="55"/>
        <v>2788.2</v>
      </c>
      <c r="T121" s="45">
        <f t="shared" si="52"/>
        <v>16911.2</v>
      </c>
      <c r="U121" s="50" t="s">
        <v>31</v>
      </c>
      <c r="V121" s="47" t="s">
        <v>682</v>
      </c>
    </row>
    <row r="122" spans="1:22" ht="15.75" customHeight="1">
      <c r="A122" s="43">
        <v>107</v>
      </c>
      <c r="B122" s="48" t="s">
        <v>156</v>
      </c>
      <c r="C122" s="48" t="s">
        <v>68</v>
      </c>
      <c r="D122" s="48" t="s">
        <v>57</v>
      </c>
      <c r="E122" s="50" t="s">
        <v>28</v>
      </c>
      <c r="F122" s="45">
        <v>10000</v>
      </c>
      <c r="G122" s="46">
        <v>0</v>
      </c>
      <c r="H122" s="46">
        <v>25</v>
      </c>
      <c r="I122" s="46">
        <v>0</v>
      </c>
      <c r="J122" s="46">
        <v>1300</v>
      </c>
      <c r="K122" s="46">
        <f t="shared" si="50"/>
        <v>287</v>
      </c>
      <c r="L122" s="46">
        <f t="shared" si="51"/>
        <v>709.99999999999989</v>
      </c>
      <c r="M122" s="46">
        <v>130</v>
      </c>
      <c r="N122" s="46">
        <v>304</v>
      </c>
      <c r="O122" s="46">
        <v>709</v>
      </c>
      <c r="P122" s="46">
        <v>0</v>
      </c>
      <c r="Q122" s="45">
        <f t="shared" si="53"/>
        <v>591</v>
      </c>
      <c r="R122" s="45">
        <f t="shared" si="54"/>
        <v>1916</v>
      </c>
      <c r="S122" s="45">
        <f t="shared" si="55"/>
        <v>1549</v>
      </c>
      <c r="T122" s="45">
        <f t="shared" si="52"/>
        <v>8084</v>
      </c>
      <c r="U122" s="50" t="s">
        <v>29</v>
      </c>
      <c r="V122" s="47" t="s">
        <v>682</v>
      </c>
    </row>
    <row r="123" spans="1:22" ht="15.75" customHeight="1">
      <c r="A123" s="43">
        <v>108</v>
      </c>
      <c r="B123" s="48" t="s">
        <v>654</v>
      </c>
      <c r="C123" s="48" t="s">
        <v>50</v>
      </c>
      <c r="D123" s="48" t="s">
        <v>51</v>
      </c>
      <c r="E123" s="50" t="s">
        <v>28</v>
      </c>
      <c r="F123" s="45">
        <v>15000</v>
      </c>
      <c r="G123" s="46">
        <v>0</v>
      </c>
      <c r="H123" s="46">
        <v>25</v>
      </c>
      <c r="I123" s="46">
        <v>0</v>
      </c>
      <c r="J123" s="46">
        <v>0</v>
      </c>
      <c r="K123" s="46">
        <f t="shared" si="50"/>
        <v>430.5</v>
      </c>
      <c r="L123" s="46">
        <f t="shared" si="51"/>
        <v>1065</v>
      </c>
      <c r="M123" s="46">
        <v>195</v>
      </c>
      <c r="N123" s="46">
        <v>456</v>
      </c>
      <c r="O123" s="46">
        <v>1063.5</v>
      </c>
      <c r="P123" s="46">
        <v>0</v>
      </c>
      <c r="Q123" s="45">
        <f t="shared" si="53"/>
        <v>886.5</v>
      </c>
      <c r="R123" s="45">
        <f t="shared" si="54"/>
        <v>911.5</v>
      </c>
      <c r="S123" s="45">
        <f t="shared" si="55"/>
        <v>2323.5</v>
      </c>
      <c r="T123" s="45">
        <f t="shared" si="52"/>
        <v>14088.5</v>
      </c>
      <c r="U123" s="50" t="s">
        <v>29</v>
      </c>
      <c r="V123" s="47" t="s">
        <v>682</v>
      </c>
    </row>
    <row r="124" spans="1:22" ht="15.75" customHeight="1">
      <c r="A124" s="43">
        <v>109</v>
      </c>
      <c r="B124" s="48" t="s">
        <v>157</v>
      </c>
      <c r="C124" s="48" t="s">
        <v>68</v>
      </c>
      <c r="D124" s="48" t="s">
        <v>69</v>
      </c>
      <c r="E124" s="50" t="s">
        <v>28</v>
      </c>
      <c r="F124" s="45">
        <v>10000</v>
      </c>
      <c r="G124" s="46">
        <v>0</v>
      </c>
      <c r="H124" s="46">
        <v>25</v>
      </c>
      <c r="I124" s="46">
        <v>0</v>
      </c>
      <c r="J124" s="46">
        <v>0</v>
      </c>
      <c r="K124" s="46">
        <f t="shared" si="50"/>
        <v>287</v>
      </c>
      <c r="L124" s="46">
        <f t="shared" si="51"/>
        <v>709.99999999999989</v>
      </c>
      <c r="M124" s="46">
        <v>130</v>
      </c>
      <c r="N124" s="46">
        <v>304</v>
      </c>
      <c r="O124" s="46">
        <v>709</v>
      </c>
      <c r="P124" s="46">
        <v>0</v>
      </c>
      <c r="Q124" s="45">
        <f t="shared" si="53"/>
        <v>591</v>
      </c>
      <c r="R124" s="45">
        <f t="shared" si="54"/>
        <v>616</v>
      </c>
      <c r="S124" s="45">
        <f t="shared" si="55"/>
        <v>1549</v>
      </c>
      <c r="T124" s="45">
        <f t="shared" si="52"/>
        <v>9384</v>
      </c>
      <c r="U124" s="50" t="s">
        <v>29</v>
      </c>
      <c r="V124" s="47" t="s">
        <v>682</v>
      </c>
    </row>
    <row r="125" spans="1:22" ht="15.75" customHeight="1">
      <c r="A125" s="43">
        <v>110</v>
      </c>
      <c r="B125" s="48" t="s">
        <v>158</v>
      </c>
      <c r="C125" s="48" t="s">
        <v>59</v>
      </c>
      <c r="D125" s="48" t="s">
        <v>57</v>
      </c>
      <c r="E125" s="50" t="s">
        <v>28</v>
      </c>
      <c r="F125" s="45">
        <v>25000</v>
      </c>
      <c r="G125" s="46">
        <v>0</v>
      </c>
      <c r="H125" s="46">
        <v>25</v>
      </c>
      <c r="I125" s="46">
        <v>0</v>
      </c>
      <c r="J125" s="46">
        <v>1000</v>
      </c>
      <c r="K125" s="46">
        <f t="shared" si="50"/>
        <v>717.5</v>
      </c>
      <c r="L125" s="46">
        <f t="shared" si="51"/>
        <v>1774.9999999999998</v>
      </c>
      <c r="M125" s="46">
        <v>325</v>
      </c>
      <c r="N125" s="46">
        <v>760</v>
      </c>
      <c r="O125" s="46">
        <v>1772.5000000000002</v>
      </c>
      <c r="P125" s="46">
        <v>0</v>
      </c>
      <c r="Q125" s="45">
        <f t="shared" si="53"/>
        <v>1477.5</v>
      </c>
      <c r="R125" s="45">
        <f t="shared" si="54"/>
        <v>2502.5</v>
      </c>
      <c r="S125" s="45">
        <f t="shared" si="55"/>
        <v>3872.5</v>
      </c>
      <c r="T125" s="45">
        <f t="shared" si="52"/>
        <v>22497.5</v>
      </c>
      <c r="U125" s="50" t="s">
        <v>29</v>
      </c>
      <c r="V125" s="47" t="s">
        <v>682</v>
      </c>
    </row>
    <row r="126" spans="1:22" ht="15.75" customHeight="1">
      <c r="A126" s="43">
        <v>111</v>
      </c>
      <c r="B126" s="48" t="s">
        <v>159</v>
      </c>
      <c r="C126" s="48" t="s">
        <v>68</v>
      </c>
      <c r="D126" s="48" t="s">
        <v>69</v>
      </c>
      <c r="E126" s="50" t="s">
        <v>28</v>
      </c>
      <c r="F126" s="45">
        <v>10000</v>
      </c>
      <c r="G126" s="46">
        <v>0</v>
      </c>
      <c r="H126" s="46">
        <v>25</v>
      </c>
      <c r="I126" s="46">
        <v>0</v>
      </c>
      <c r="J126" s="46">
        <v>0</v>
      </c>
      <c r="K126" s="46">
        <f t="shared" si="50"/>
        <v>287</v>
      </c>
      <c r="L126" s="46">
        <f t="shared" si="51"/>
        <v>709.99999999999989</v>
      </c>
      <c r="M126" s="46">
        <v>130</v>
      </c>
      <c r="N126" s="46">
        <v>304</v>
      </c>
      <c r="O126" s="46">
        <v>709</v>
      </c>
      <c r="P126" s="46">
        <v>0</v>
      </c>
      <c r="Q126" s="45">
        <f t="shared" si="53"/>
        <v>591</v>
      </c>
      <c r="R126" s="45">
        <f t="shared" si="54"/>
        <v>616</v>
      </c>
      <c r="S126" s="45">
        <f t="shared" si="55"/>
        <v>1549</v>
      </c>
      <c r="T126" s="45">
        <f t="shared" si="52"/>
        <v>9384</v>
      </c>
      <c r="U126" s="50" t="s">
        <v>29</v>
      </c>
      <c r="V126" s="47" t="s">
        <v>682</v>
      </c>
    </row>
    <row r="127" spans="1:22" ht="15.75" customHeight="1">
      <c r="A127" s="43">
        <v>112</v>
      </c>
      <c r="B127" s="48" t="s">
        <v>160</v>
      </c>
      <c r="C127" s="48" t="s">
        <v>53</v>
      </c>
      <c r="D127" s="43" t="s">
        <v>54</v>
      </c>
      <c r="E127" s="50" t="s">
        <v>28</v>
      </c>
      <c r="F127" s="45">
        <v>25000</v>
      </c>
      <c r="G127" s="46">
        <v>0</v>
      </c>
      <c r="H127" s="46">
        <v>25</v>
      </c>
      <c r="I127" s="46">
        <v>0</v>
      </c>
      <c r="J127" s="46">
        <v>0</v>
      </c>
      <c r="K127" s="46">
        <f t="shared" si="50"/>
        <v>717.5</v>
      </c>
      <c r="L127" s="46">
        <f t="shared" si="51"/>
        <v>1774.9999999999998</v>
      </c>
      <c r="M127" s="46">
        <v>325</v>
      </c>
      <c r="N127" s="46">
        <v>760</v>
      </c>
      <c r="O127" s="46">
        <v>1772.5000000000002</v>
      </c>
      <c r="P127" s="46">
        <v>0</v>
      </c>
      <c r="Q127" s="45">
        <f t="shared" si="53"/>
        <v>1477.5</v>
      </c>
      <c r="R127" s="45">
        <f t="shared" si="54"/>
        <v>1502.5</v>
      </c>
      <c r="S127" s="45">
        <f t="shared" si="55"/>
        <v>3872.5</v>
      </c>
      <c r="T127" s="45">
        <f t="shared" si="52"/>
        <v>23497.5</v>
      </c>
      <c r="U127" s="50" t="s">
        <v>29</v>
      </c>
      <c r="V127" s="47" t="s">
        <v>682</v>
      </c>
    </row>
    <row r="128" spans="1:22" ht="15.75" customHeight="1">
      <c r="A128" s="43">
        <v>113</v>
      </c>
      <c r="B128" s="48" t="s">
        <v>161</v>
      </c>
      <c r="C128" s="48" t="s">
        <v>45</v>
      </c>
      <c r="D128" s="43" t="s">
        <v>64</v>
      </c>
      <c r="E128" s="50" t="s">
        <v>28</v>
      </c>
      <c r="F128" s="45">
        <v>16500</v>
      </c>
      <c r="G128" s="46">
        <v>0</v>
      </c>
      <c r="H128" s="46">
        <v>25</v>
      </c>
      <c r="I128" s="46">
        <v>0</v>
      </c>
      <c r="J128" s="46">
        <v>10781.11</v>
      </c>
      <c r="K128" s="46">
        <f t="shared" si="50"/>
        <v>473.55</v>
      </c>
      <c r="L128" s="46">
        <f t="shared" si="51"/>
        <v>1171.5</v>
      </c>
      <c r="M128" s="46">
        <v>214.5</v>
      </c>
      <c r="N128" s="46">
        <v>501.6</v>
      </c>
      <c r="O128" s="46">
        <v>1169.8500000000001</v>
      </c>
      <c r="P128" s="46">
        <v>0</v>
      </c>
      <c r="Q128" s="45">
        <f t="shared" si="53"/>
        <v>975.15000000000009</v>
      </c>
      <c r="R128" s="45">
        <f t="shared" si="54"/>
        <v>11781.26</v>
      </c>
      <c r="S128" s="45">
        <f t="shared" si="55"/>
        <v>2555.8500000000004</v>
      </c>
      <c r="T128" s="45">
        <f t="shared" si="52"/>
        <v>4718.74</v>
      </c>
      <c r="U128" s="50" t="s">
        <v>29</v>
      </c>
      <c r="V128" s="47" t="s">
        <v>682</v>
      </c>
    </row>
    <row r="129" spans="1:22" ht="15.75" customHeight="1">
      <c r="A129" s="43">
        <v>114</v>
      </c>
      <c r="B129" s="48" t="s">
        <v>162</v>
      </c>
      <c r="C129" s="48" t="s">
        <v>45</v>
      </c>
      <c r="D129" s="43" t="s">
        <v>34</v>
      </c>
      <c r="E129" s="50" t="s">
        <v>28</v>
      </c>
      <c r="F129" s="45">
        <v>26000</v>
      </c>
      <c r="G129" s="46">
        <v>0</v>
      </c>
      <c r="H129" s="46">
        <v>25</v>
      </c>
      <c r="I129" s="46">
        <v>0</v>
      </c>
      <c r="J129" s="46">
        <v>0</v>
      </c>
      <c r="K129" s="46">
        <f t="shared" si="50"/>
        <v>746.2</v>
      </c>
      <c r="L129" s="46">
        <f t="shared" si="51"/>
        <v>1845.9999999999998</v>
      </c>
      <c r="M129" s="46">
        <v>338</v>
      </c>
      <c r="N129" s="46">
        <v>790.4</v>
      </c>
      <c r="O129" s="46">
        <v>1843.4</v>
      </c>
      <c r="P129" s="46">
        <v>0</v>
      </c>
      <c r="Q129" s="45">
        <f t="shared" si="53"/>
        <v>1536.6</v>
      </c>
      <c r="R129" s="45">
        <f t="shared" si="54"/>
        <v>1561.6</v>
      </c>
      <c r="S129" s="45">
        <f t="shared" si="55"/>
        <v>4027.4</v>
      </c>
      <c r="T129" s="45">
        <f t="shared" si="52"/>
        <v>24438.400000000001</v>
      </c>
      <c r="U129" s="50" t="s">
        <v>29</v>
      </c>
      <c r="V129" s="47" t="s">
        <v>682</v>
      </c>
    </row>
    <row r="130" spans="1:22" ht="15.75" customHeight="1">
      <c r="A130" s="43">
        <v>115</v>
      </c>
      <c r="B130" s="48" t="s">
        <v>163</v>
      </c>
      <c r="C130" s="48" t="s">
        <v>68</v>
      </c>
      <c r="D130" s="43" t="s">
        <v>54</v>
      </c>
      <c r="E130" s="50" t="s">
        <v>28</v>
      </c>
      <c r="F130" s="45">
        <v>15000</v>
      </c>
      <c r="G130" s="46">
        <v>0</v>
      </c>
      <c r="H130" s="46">
        <v>25</v>
      </c>
      <c r="I130" s="46">
        <v>0</v>
      </c>
      <c r="J130" s="46">
        <v>0</v>
      </c>
      <c r="K130" s="46">
        <f t="shared" si="50"/>
        <v>430.5</v>
      </c>
      <c r="L130" s="46">
        <f t="shared" si="51"/>
        <v>1065</v>
      </c>
      <c r="M130" s="46">
        <v>195</v>
      </c>
      <c r="N130" s="46">
        <v>456</v>
      </c>
      <c r="O130" s="46">
        <v>1063.5</v>
      </c>
      <c r="P130" s="46">
        <v>0</v>
      </c>
      <c r="Q130" s="45">
        <f t="shared" si="53"/>
        <v>886.5</v>
      </c>
      <c r="R130" s="45">
        <f t="shared" si="54"/>
        <v>911.5</v>
      </c>
      <c r="S130" s="45">
        <f t="shared" si="55"/>
        <v>2323.5</v>
      </c>
      <c r="T130" s="45">
        <f t="shared" si="52"/>
        <v>14088.5</v>
      </c>
      <c r="U130" s="50" t="s">
        <v>29</v>
      </c>
      <c r="V130" s="47" t="s">
        <v>682</v>
      </c>
    </row>
    <row r="131" spans="1:22" ht="15.75" customHeight="1">
      <c r="A131" s="43">
        <v>116</v>
      </c>
      <c r="B131" s="48" t="s">
        <v>164</v>
      </c>
      <c r="C131" s="48" t="s">
        <v>45</v>
      </c>
      <c r="D131" s="43" t="s">
        <v>61</v>
      </c>
      <c r="E131" s="50" t="s">
        <v>28</v>
      </c>
      <c r="F131" s="45">
        <v>26000</v>
      </c>
      <c r="G131" s="46">
        <v>0</v>
      </c>
      <c r="H131" s="46">
        <v>25</v>
      </c>
      <c r="I131" s="46">
        <v>0</v>
      </c>
      <c r="J131" s="46">
        <v>2000</v>
      </c>
      <c r="K131" s="46">
        <f t="shared" si="50"/>
        <v>746.2</v>
      </c>
      <c r="L131" s="46">
        <f t="shared" si="51"/>
        <v>1845.9999999999998</v>
      </c>
      <c r="M131" s="46">
        <v>338</v>
      </c>
      <c r="N131" s="46">
        <v>790.4</v>
      </c>
      <c r="O131" s="46">
        <v>1843.4</v>
      </c>
      <c r="P131" s="46">
        <v>0</v>
      </c>
      <c r="Q131" s="45">
        <f t="shared" si="53"/>
        <v>1536.6</v>
      </c>
      <c r="R131" s="45">
        <f t="shared" si="54"/>
        <v>3561.6</v>
      </c>
      <c r="S131" s="45">
        <f t="shared" si="55"/>
        <v>4027.4</v>
      </c>
      <c r="T131" s="45">
        <f t="shared" si="52"/>
        <v>22438.400000000001</v>
      </c>
      <c r="U131" s="50" t="s">
        <v>31</v>
      </c>
      <c r="V131" s="47" t="s">
        <v>682</v>
      </c>
    </row>
    <row r="132" spans="1:22" ht="15.75" customHeight="1">
      <c r="A132" s="43">
        <v>117</v>
      </c>
      <c r="B132" s="48" t="s">
        <v>165</v>
      </c>
      <c r="C132" s="48" t="s">
        <v>75</v>
      </c>
      <c r="D132" s="43" t="s">
        <v>64</v>
      </c>
      <c r="E132" s="50" t="s">
        <v>28</v>
      </c>
      <c r="F132" s="45">
        <v>25000</v>
      </c>
      <c r="G132" s="46">
        <v>0</v>
      </c>
      <c r="H132" s="46">
        <v>25</v>
      </c>
      <c r="I132" s="46">
        <v>0</v>
      </c>
      <c r="J132" s="46">
        <v>0</v>
      </c>
      <c r="K132" s="46">
        <f t="shared" si="50"/>
        <v>717.5</v>
      </c>
      <c r="L132" s="46">
        <f t="shared" si="51"/>
        <v>1774.9999999999998</v>
      </c>
      <c r="M132" s="46">
        <v>325</v>
      </c>
      <c r="N132" s="46">
        <v>760</v>
      </c>
      <c r="O132" s="46">
        <v>1772.5000000000002</v>
      </c>
      <c r="P132" s="46">
        <v>0</v>
      </c>
      <c r="Q132" s="45">
        <f t="shared" si="53"/>
        <v>1477.5</v>
      </c>
      <c r="R132" s="45">
        <f t="shared" si="54"/>
        <v>1502.5</v>
      </c>
      <c r="S132" s="45">
        <f t="shared" si="55"/>
        <v>3872.5</v>
      </c>
      <c r="T132" s="45">
        <f t="shared" si="52"/>
        <v>23497.5</v>
      </c>
      <c r="U132" s="50" t="s">
        <v>31</v>
      </c>
      <c r="V132" s="47" t="s">
        <v>682</v>
      </c>
    </row>
    <row r="133" spans="1:22" ht="15.75" customHeight="1">
      <c r="A133" s="43">
        <v>118</v>
      </c>
      <c r="B133" s="48" t="s">
        <v>166</v>
      </c>
      <c r="C133" s="48" t="s">
        <v>167</v>
      </c>
      <c r="D133" s="43" t="s">
        <v>64</v>
      </c>
      <c r="E133" s="50" t="s">
        <v>28</v>
      </c>
      <c r="F133" s="45">
        <v>22000</v>
      </c>
      <c r="G133" s="46">
        <v>0</v>
      </c>
      <c r="H133" s="46">
        <v>25</v>
      </c>
      <c r="I133" s="46">
        <v>0</v>
      </c>
      <c r="J133" s="46">
        <v>0</v>
      </c>
      <c r="K133" s="46">
        <f t="shared" si="50"/>
        <v>631.4</v>
      </c>
      <c r="L133" s="46">
        <f t="shared" si="51"/>
        <v>1561.9999999999998</v>
      </c>
      <c r="M133" s="46">
        <v>286</v>
      </c>
      <c r="N133" s="46">
        <v>668.8</v>
      </c>
      <c r="O133" s="46">
        <v>1559.8000000000002</v>
      </c>
      <c r="P133" s="46">
        <v>0</v>
      </c>
      <c r="Q133" s="45">
        <f t="shared" si="53"/>
        <v>1300.1999999999998</v>
      </c>
      <c r="R133" s="45">
        <f t="shared" si="54"/>
        <v>1325.1999999999998</v>
      </c>
      <c r="S133" s="45">
        <f t="shared" si="55"/>
        <v>3407.8</v>
      </c>
      <c r="T133" s="45">
        <f t="shared" si="52"/>
        <v>20674.8</v>
      </c>
      <c r="U133" s="50" t="s">
        <v>31</v>
      </c>
      <c r="V133" s="47" t="s">
        <v>682</v>
      </c>
    </row>
    <row r="134" spans="1:22" ht="15.75" customHeight="1">
      <c r="A134" s="43">
        <v>119</v>
      </c>
      <c r="B134" s="48" t="s">
        <v>168</v>
      </c>
      <c r="C134" s="48" t="s">
        <v>50</v>
      </c>
      <c r="D134" s="43" t="s">
        <v>51</v>
      </c>
      <c r="E134" s="50" t="s">
        <v>28</v>
      </c>
      <c r="F134" s="45">
        <v>14981.85</v>
      </c>
      <c r="G134" s="46">
        <v>0</v>
      </c>
      <c r="H134" s="46">
        <v>25</v>
      </c>
      <c r="I134" s="46">
        <v>0</v>
      </c>
      <c r="J134" s="46">
        <v>1000</v>
      </c>
      <c r="K134" s="46">
        <f t="shared" si="50"/>
        <v>429.97909500000003</v>
      </c>
      <c r="L134" s="46">
        <f t="shared" si="51"/>
        <v>1063.71135</v>
      </c>
      <c r="M134" s="46">
        <v>194.76</v>
      </c>
      <c r="N134" s="46">
        <v>455.44824</v>
      </c>
      <c r="O134" s="46">
        <v>1062.2131650000001</v>
      </c>
      <c r="P134" s="46">
        <v>0</v>
      </c>
      <c r="Q134" s="45">
        <f t="shared" si="53"/>
        <v>885.42733500000008</v>
      </c>
      <c r="R134" s="45">
        <f t="shared" si="54"/>
        <v>1910.4273350000001</v>
      </c>
      <c r="S134" s="45">
        <f t="shared" si="55"/>
        <v>2320.6845149999999</v>
      </c>
      <c r="T134" s="45">
        <f t="shared" si="52"/>
        <v>13071.422665</v>
      </c>
      <c r="U134" s="50" t="s">
        <v>31</v>
      </c>
      <c r="V134" s="47" t="s">
        <v>682</v>
      </c>
    </row>
    <row r="135" spans="1:22" ht="15.75" customHeight="1">
      <c r="A135" s="43">
        <v>120</v>
      </c>
      <c r="B135" s="48" t="s">
        <v>169</v>
      </c>
      <c r="C135" s="48" t="s">
        <v>56</v>
      </c>
      <c r="D135" s="43" t="s">
        <v>87</v>
      </c>
      <c r="E135" s="50" t="s">
        <v>28</v>
      </c>
      <c r="F135" s="45">
        <v>30000</v>
      </c>
      <c r="G135" s="46">
        <v>0</v>
      </c>
      <c r="H135" s="46">
        <v>25</v>
      </c>
      <c r="I135" s="46">
        <v>0</v>
      </c>
      <c r="J135" s="46">
        <v>2800</v>
      </c>
      <c r="K135" s="46">
        <f t="shared" si="50"/>
        <v>861</v>
      </c>
      <c r="L135" s="46">
        <f t="shared" si="51"/>
        <v>2130</v>
      </c>
      <c r="M135" s="46">
        <v>390</v>
      </c>
      <c r="N135" s="46">
        <v>912</v>
      </c>
      <c r="O135" s="46">
        <v>2127</v>
      </c>
      <c r="P135" s="46">
        <v>0</v>
      </c>
      <c r="Q135" s="45">
        <f t="shared" si="53"/>
        <v>1773</v>
      </c>
      <c r="R135" s="45">
        <f t="shared" si="54"/>
        <v>4598</v>
      </c>
      <c r="S135" s="45">
        <f t="shared" si="55"/>
        <v>4647</v>
      </c>
      <c r="T135" s="45">
        <f t="shared" si="52"/>
        <v>25402</v>
      </c>
      <c r="U135" s="50" t="s">
        <v>29</v>
      </c>
      <c r="V135" s="47" t="s">
        <v>682</v>
      </c>
    </row>
    <row r="136" spans="1:22" ht="15.75" customHeight="1">
      <c r="A136" s="43">
        <v>121</v>
      </c>
      <c r="B136" s="48" t="s">
        <v>170</v>
      </c>
      <c r="C136" s="48" t="s">
        <v>82</v>
      </c>
      <c r="D136" s="43" t="s">
        <v>48</v>
      </c>
      <c r="E136" s="50" t="s">
        <v>28</v>
      </c>
      <c r="F136" s="45">
        <v>25000</v>
      </c>
      <c r="G136" s="46">
        <v>0</v>
      </c>
      <c r="H136" s="46">
        <v>25</v>
      </c>
      <c r="I136" s="46">
        <v>0</v>
      </c>
      <c r="J136" s="46">
        <v>4500</v>
      </c>
      <c r="K136" s="46">
        <f t="shared" si="50"/>
        <v>717.5</v>
      </c>
      <c r="L136" s="46">
        <f t="shared" si="51"/>
        <v>1774.9999999999998</v>
      </c>
      <c r="M136" s="46">
        <v>325</v>
      </c>
      <c r="N136" s="46">
        <v>760</v>
      </c>
      <c r="O136" s="46">
        <v>1772.5000000000002</v>
      </c>
      <c r="P136" s="46">
        <v>0</v>
      </c>
      <c r="Q136" s="45">
        <f t="shared" si="53"/>
        <v>1477.5</v>
      </c>
      <c r="R136" s="45">
        <f t="shared" si="54"/>
        <v>6002.5</v>
      </c>
      <c r="S136" s="45">
        <f t="shared" si="55"/>
        <v>3872.5</v>
      </c>
      <c r="T136" s="45">
        <f t="shared" si="52"/>
        <v>18997.5</v>
      </c>
      <c r="U136" s="50" t="s">
        <v>29</v>
      </c>
      <c r="V136" s="47" t="s">
        <v>682</v>
      </c>
    </row>
    <row r="137" spans="1:22" ht="15.75" customHeight="1">
      <c r="A137" s="43">
        <v>122</v>
      </c>
      <c r="B137" s="48" t="s">
        <v>171</v>
      </c>
      <c r="C137" s="48" t="s">
        <v>114</v>
      </c>
      <c r="D137" s="43" t="s">
        <v>64</v>
      </c>
      <c r="E137" s="50" t="s">
        <v>28</v>
      </c>
      <c r="F137" s="45">
        <v>20000</v>
      </c>
      <c r="G137" s="46">
        <v>0</v>
      </c>
      <c r="H137" s="46">
        <v>25</v>
      </c>
      <c r="I137" s="46">
        <v>0</v>
      </c>
      <c r="J137" s="46">
        <v>0</v>
      </c>
      <c r="K137" s="46">
        <f t="shared" si="50"/>
        <v>574</v>
      </c>
      <c r="L137" s="46">
        <f t="shared" si="51"/>
        <v>1419.9999999999998</v>
      </c>
      <c r="M137" s="46">
        <v>260</v>
      </c>
      <c r="N137" s="46">
        <v>608</v>
      </c>
      <c r="O137" s="46">
        <v>1418</v>
      </c>
      <c r="P137" s="46">
        <v>0</v>
      </c>
      <c r="Q137" s="45">
        <f t="shared" si="53"/>
        <v>1182</v>
      </c>
      <c r="R137" s="45">
        <f t="shared" si="54"/>
        <v>1207</v>
      </c>
      <c r="S137" s="45">
        <f t="shared" si="55"/>
        <v>3098</v>
      </c>
      <c r="T137" s="45">
        <f t="shared" si="52"/>
        <v>18793</v>
      </c>
      <c r="U137" s="50" t="s">
        <v>29</v>
      </c>
      <c r="V137" s="47" t="s">
        <v>682</v>
      </c>
    </row>
    <row r="138" spans="1:22" ht="15.75" customHeight="1">
      <c r="A138" s="43">
        <v>123</v>
      </c>
      <c r="B138" s="48" t="s">
        <v>172</v>
      </c>
      <c r="C138" s="48" t="s">
        <v>63</v>
      </c>
      <c r="D138" s="43" t="s">
        <v>64</v>
      </c>
      <c r="E138" s="50" t="s">
        <v>28</v>
      </c>
      <c r="F138" s="45">
        <v>15000</v>
      </c>
      <c r="G138" s="46">
        <v>0</v>
      </c>
      <c r="H138" s="46">
        <v>25</v>
      </c>
      <c r="I138" s="46">
        <v>0</v>
      </c>
      <c r="J138" s="46">
        <v>3855.87</v>
      </c>
      <c r="K138" s="46">
        <f t="shared" si="50"/>
        <v>430.5</v>
      </c>
      <c r="L138" s="46">
        <f t="shared" si="51"/>
        <v>1065</v>
      </c>
      <c r="M138" s="46">
        <v>195</v>
      </c>
      <c r="N138" s="46">
        <v>456</v>
      </c>
      <c r="O138" s="46">
        <v>1063.5</v>
      </c>
      <c r="P138" s="46">
        <v>0</v>
      </c>
      <c r="Q138" s="45">
        <f t="shared" si="53"/>
        <v>886.5</v>
      </c>
      <c r="R138" s="45">
        <f t="shared" si="54"/>
        <v>4767.37</v>
      </c>
      <c r="S138" s="45">
        <f t="shared" si="55"/>
        <v>2323.5</v>
      </c>
      <c r="T138" s="45">
        <f t="shared" si="52"/>
        <v>10232.630000000001</v>
      </c>
      <c r="U138" s="50" t="s">
        <v>31</v>
      </c>
      <c r="V138" s="47" t="s">
        <v>682</v>
      </c>
    </row>
    <row r="139" spans="1:22" ht="15.75" customHeight="1">
      <c r="A139" s="43">
        <v>124</v>
      </c>
      <c r="B139" s="48" t="s">
        <v>173</v>
      </c>
      <c r="C139" s="48" t="s">
        <v>75</v>
      </c>
      <c r="D139" s="43" t="s">
        <v>54</v>
      </c>
      <c r="E139" s="50" t="s">
        <v>28</v>
      </c>
      <c r="F139" s="45">
        <v>30000</v>
      </c>
      <c r="G139" s="46">
        <v>0</v>
      </c>
      <c r="H139" s="46">
        <v>25</v>
      </c>
      <c r="I139" s="46">
        <v>0</v>
      </c>
      <c r="J139" s="46">
        <v>0</v>
      </c>
      <c r="K139" s="46">
        <f t="shared" si="50"/>
        <v>861</v>
      </c>
      <c r="L139" s="46">
        <f t="shared" si="51"/>
        <v>2130</v>
      </c>
      <c r="M139" s="46">
        <v>390</v>
      </c>
      <c r="N139" s="46">
        <v>912</v>
      </c>
      <c r="O139" s="46">
        <v>2127</v>
      </c>
      <c r="P139" s="46">
        <v>1391</v>
      </c>
      <c r="Q139" s="45">
        <f t="shared" si="53"/>
        <v>1773</v>
      </c>
      <c r="R139" s="45">
        <v>3164</v>
      </c>
      <c r="S139" s="45">
        <f t="shared" si="55"/>
        <v>4647</v>
      </c>
      <c r="T139" s="45">
        <f t="shared" si="52"/>
        <v>26836</v>
      </c>
      <c r="U139" s="50" t="s">
        <v>31</v>
      </c>
      <c r="V139" s="47" t="s">
        <v>682</v>
      </c>
    </row>
    <row r="140" spans="1:22" ht="15.75" customHeight="1">
      <c r="A140" s="43">
        <v>125</v>
      </c>
      <c r="B140" s="48" t="s">
        <v>174</v>
      </c>
      <c r="C140" s="48" t="s">
        <v>45</v>
      </c>
      <c r="D140" s="43" t="s">
        <v>61</v>
      </c>
      <c r="E140" s="50" t="s">
        <v>28</v>
      </c>
      <c r="F140" s="45">
        <v>15000</v>
      </c>
      <c r="G140" s="46">
        <v>0</v>
      </c>
      <c r="H140" s="46">
        <v>25</v>
      </c>
      <c r="I140" s="46">
        <v>0</v>
      </c>
      <c r="J140" s="46">
        <v>7890.07</v>
      </c>
      <c r="K140" s="46">
        <f t="shared" si="50"/>
        <v>430.5</v>
      </c>
      <c r="L140" s="46">
        <f t="shared" si="51"/>
        <v>1065</v>
      </c>
      <c r="M140" s="46">
        <v>195</v>
      </c>
      <c r="N140" s="46">
        <v>456</v>
      </c>
      <c r="O140" s="46">
        <v>1063.5</v>
      </c>
      <c r="P140" s="46">
        <v>0</v>
      </c>
      <c r="Q140" s="45">
        <f t="shared" si="53"/>
        <v>886.5</v>
      </c>
      <c r="R140" s="45">
        <f t="shared" si="54"/>
        <v>8801.57</v>
      </c>
      <c r="S140" s="45">
        <f t="shared" si="55"/>
        <v>2323.5</v>
      </c>
      <c r="T140" s="45">
        <f t="shared" si="52"/>
        <v>6198.43</v>
      </c>
      <c r="U140" s="50" t="s">
        <v>31</v>
      </c>
      <c r="V140" s="47" t="s">
        <v>682</v>
      </c>
    </row>
    <row r="141" spans="1:22" ht="15.75" customHeight="1">
      <c r="A141" s="43">
        <v>126</v>
      </c>
      <c r="B141" s="48" t="s">
        <v>689</v>
      </c>
      <c r="C141" s="48" t="s">
        <v>59</v>
      </c>
      <c r="D141" s="43" t="s">
        <v>690</v>
      </c>
      <c r="E141" s="50" t="s">
        <v>28</v>
      </c>
      <c r="F141" s="45">
        <v>35000</v>
      </c>
      <c r="G141" s="46">
        <v>0</v>
      </c>
      <c r="H141" s="46">
        <v>25</v>
      </c>
      <c r="I141" s="46">
        <v>0</v>
      </c>
      <c r="J141" s="46">
        <v>7000</v>
      </c>
      <c r="K141" s="46">
        <f t="shared" si="50"/>
        <v>1004.5</v>
      </c>
      <c r="L141" s="46">
        <f t="shared" si="51"/>
        <v>2485</v>
      </c>
      <c r="M141" s="46">
        <v>455</v>
      </c>
      <c r="N141" s="46">
        <v>1064</v>
      </c>
      <c r="O141" s="46">
        <v>2481.5</v>
      </c>
      <c r="P141" s="46">
        <v>0</v>
      </c>
      <c r="Q141" s="45">
        <f t="shared" si="53"/>
        <v>2068.5</v>
      </c>
      <c r="R141" s="45">
        <f t="shared" si="54"/>
        <v>9093.5</v>
      </c>
      <c r="S141" s="45">
        <f t="shared" si="55"/>
        <v>5421.5</v>
      </c>
      <c r="T141" s="45">
        <f t="shared" si="52"/>
        <v>25906.5</v>
      </c>
      <c r="U141" s="50" t="s">
        <v>29</v>
      </c>
      <c r="V141" s="47" t="s">
        <v>682</v>
      </c>
    </row>
    <row r="142" spans="1:22" ht="15.75" customHeight="1">
      <c r="A142" s="43">
        <v>127</v>
      </c>
      <c r="B142" s="48" t="s">
        <v>175</v>
      </c>
      <c r="C142" s="48" t="s">
        <v>45</v>
      </c>
      <c r="D142" s="43" t="s">
        <v>76</v>
      </c>
      <c r="E142" s="50" t="s">
        <v>28</v>
      </c>
      <c r="F142" s="45">
        <v>20000</v>
      </c>
      <c r="G142" s="46">
        <v>0</v>
      </c>
      <c r="H142" s="46">
        <v>25</v>
      </c>
      <c r="I142" s="46">
        <v>0</v>
      </c>
      <c r="J142" s="46">
        <v>0</v>
      </c>
      <c r="K142" s="46">
        <f t="shared" si="50"/>
        <v>574</v>
      </c>
      <c r="L142" s="46">
        <f t="shared" si="51"/>
        <v>1419.9999999999998</v>
      </c>
      <c r="M142" s="46">
        <v>260</v>
      </c>
      <c r="N142" s="46">
        <v>608</v>
      </c>
      <c r="O142" s="46">
        <v>1418</v>
      </c>
      <c r="P142" s="46">
        <v>0</v>
      </c>
      <c r="Q142" s="45">
        <f t="shared" si="53"/>
        <v>1182</v>
      </c>
      <c r="R142" s="45">
        <f t="shared" si="54"/>
        <v>1207</v>
      </c>
      <c r="S142" s="45">
        <f t="shared" si="55"/>
        <v>3098</v>
      </c>
      <c r="T142" s="45">
        <f t="shared" si="52"/>
        <v>18793</v>
      </c>
      <c r="U142" s="50" t="s">
        <v>31</v>
      </c>
      <c r="V142" s="47" t="s">
        <v>682</v>
      </c>
    </row>
    <row r="143" spans="1:22" ht="15.75" customHeight="1">
      <c r="A143" s="43">
        <v>128</v>
      </c>
      <c r="B143" s="48" t="s">
        <v>176</v>
      </c>
      <c r="C143" s="48" t="s">
        <v>75</v>
      </c>
      <c r="D143" s="43" t="s">
        <v>76</v>
      </c>
      <c r="E143" s="50" t="s">
        <v>28</v>
      </c>
      <c r="F143" s="45">
        <v>35000</v>
      </c>
      <c r="G143" s="46">
        <v>0</v>
      </c>
      <c r="H143" s="46">
        <v>25</v>
      </c>
      <c r="I143" s="46">
        <v>0</v>
      </c>
      <c r="J143" s="46">
        <v>400</v>
      </c>
      <c r="K143" s="46">
        <f t="shared" si="50"/>
        <v>1004.5</v>
      </c>
      <c r="L143" s="46">
        <f t="shared" si="51"/>
        <v>2485</v>
      </c>
      <c r="M143" s="46">
        <v>455</v>
      </c>
      <c r="N143" s="46">
        <v>1064</v>
      </c>
      <c r="O143" s="46">
        <v>2481.5</v>
      </c>
      <c r="P143" s="46">
        <v>0</v>
      </c>
      <c r="Q143" s="45">
        <f t="shared" si="53"/>
        <v>2068.5</v>
      </c>
      <c r="R143" s="45">
        <f t="shared" si="54"/>
        <v>2493.5</v>
      </c>
      <c r="S143" s="45">
        <f t="shared" si="55"/>
        <v>5421.5</v>
      </c>
      <c r="T143" s="45">
        <f t="shared" si="52"/>
        <v>32506.5</v>
      </c>
      <c r="U143" s="50" t="s">
        <v>31</v>
      </c>
      <c r="V143" s="47" t="s">
        <v>682</v>
      </c>
    </row>
    <row r="144" spans="1:22" ht="15.75" customHeight="1">
      <c r="A144" s="43">
        <v>129</v>
      </c>
      <c r="B144" s="48" t="s">
        <v>177</v>
      </c>
      <c r="C144" s="48" t="s">
        <v>68</v>
      </c>
      <c r="D144" s="43" t="s">
        <v>54</v>
      </c>
      <c r="E144" s="50" t="s">
        <v>28</v>
      </c>
      <c r="F144" s="45">
        <v>15000</v>
      </c>
      <c r="G144" s="46">
        <v>0</v>
      </c>
      <c r="H144" s="46">
        <v>25</v>
      </c>
      <c r="I144" s="46">
        <v>0</v>
      </c>
      <c r="J144" s="46">
        <v>0</v>
      </c>
      <c r="K144" s="46">
        <f t="shared" si="50"/>
        <v>430.5</v>
      </c>
      <c r="L144" s="46">
        <f t="shared" si="51"/>
        <v>1065</v>
      </c>
      <c r="M144" s="46">
        <v>195</v>
      </c>
      <c r="N144" s="46">
        <v>456</v>
      </c>
      <c r="O144" s="46">
        <v>1063.5</v>
      </c>
      <c r="P144" s="46">
        <v>0</v>
      </c>
      <c r="Q144" s="45">
        <f t="shared" si="53"/>
        <v>886.5</v>
      </c>
      <c r="R144" s="45">
        <f t="shared" si="54"/>
        <v>911.5</v>
      </c>
      <c r="S144" s="45">
        <f t="shared" si="55"/>
        <v>2323.5</v>
      </c>
      <c r="T144" s="45">
        <f t="shared" si="52"/>
        <v>14088.5</v>
      </c>
      <c r="U144" s="50" t="s">
        <v>31</v>
      </c>
      <c r="V144" s="47" t="s">
        <v>682</v>
      </c>
    </row>
    <row r="145" spans="1:22" ht="15.75" customHeight="1">
      <c r="A145" s="43">
        <v>130</v>
      </c>
      <c r="B145" s="48" t="s">
        <v>632</v>
      </c>
      <c r="C145" s="48" t="s">
        <v>45</v>
      </c>
      <c r="D145" s="43" t="s">
        <v>27</v>
      </c>
      <c r="E145" s="50" t="s">
        <v>28</v>
      </c>
      <c r="F145" s="45">
        <v>31000</v>
      </c>
      <c r="G145" s="46">
        <v>0</v>
      </c>
      <c r="H145" s="46">
        <v>25</v>
      </c>
      <c r="I145" s="46">
        <v>0</v>
      </c>
      <c r="J145" s="46">
        <v>0</v>
      </c>
      <c r="K145" s="46">
        <f t="shared" si="50"/>
        <v>889.7</v>
      </c>
      <c r="L145" s="46">
        <f t="shared" si="51"/>
        <v>2201</v>
      </c>
      <c r="M145" s="46">
        <v>403</v>
      </c>
      <c r="N145" s="46">
        <v>942.4</v>
      </c>
      <c r="O145" s="46">
        <v>2197.9</v>
      </c>
      <c r="P145" s="46">
        <v>0</v>
      </c>
      <c r="Q145" s="45">
        <f t="shared" si="53"/>
        <v>1832.1</v>
      </c>
      <c r="R145" s="45">
        <f t="shared" si="54"/>
        <v>1857.1</v>
      </c>
      <c r="S145" s="45">
        <f t="shared" si="55"/>
        <v>4801.8999999999996</v>
      </c>
      <c r="T145" s="45">
        <f t="shared" si="52"/>
        <v>29142.9</v>
      </c>
      <c r="U145" s="50" t="s">
        <v>31</v>
      </c>
      <c r="V145" s="47" t="s">
        <v>682</v>
      </c>
    </row>
    <row r="146" spans="1:22" ht="15.75" customHeight="1">
      <c r="A146" s="43">
        <v>131</v>
      </c>
      <c r="B146" s="48" t="s">
        <v>178</v>
      </c>
      <c r="C146" s="48" t="s">
        <v>75</v>
      </c>
      <c r="D146" s="43" t="s">
        <v>179</v>
      </c>
      <c r="E146" s="50" t="s">
        <v>28</v>
      </c>
      <c r="F146" s="45">
        <v>20000</v>
      </c>
      <c r="G146" s="46">
        <v>0</v>
      </c>
      <c r="H146" s="46">
        <v>25</v>
      </c>
      <c r="I146" s="46">
        <v>0</v>
      </c>
      <c r="J146" s="46">
        <v>0</v>
      </c>
      <c r="K146" s="46">
        <f t="shared" si="50"/>
        <v>574</v>
      </c>
      <c r="L146" s="46">
        <f t="shared" si="51"/>
        <v>1419.9999999999998</v>
      </c>
      <c r="M146" s="46">
        <v>260</v>
      </c>
      <c r="N146" s="46">
        <v>608</v>
      </c>
      <c r="O146" s="46">
        <v>1418</v>
      </c>
      <c r="P146" s="46">
        <v>0</v>
      </c>
      <c r="Q146" s="45">
        <f t="shared" si="53"/>
        <v>1182</v>
      </c>
      <c r="R146" s="45">
        <f t="shared" si="54"/>
        <v>1207</v>
      </c>
      <c r="S146" s="45">
        <f t="shared" si="55"/>
        <v>3098</v>
      </c>
      <c r="T146" s="45">
        <f t="shared" si="52"/>
        <v>18793</v>
      </c>
      <c r="U146" s="50" t="s">
        <v>31</v>
      </c>
      <c r="V146" s="47" t="s">
        <v>682</v>
      </c>
    </row>
    <row r="147" spans="1:22" ht="15.75" customHeight="1">
      <c r="A147" s="43">
        <v>132</v>
      </c>
      <c r="B147" s="48" t="s">
        <v>180</v>
      </c>
      <c r="C147" s="48" t="s">
        <v>68</v>
      </c>
      <c r="D147" s="43" t="s">
        <v>54</v>
      </c>
      <c r="E147" s="50" t="s">
        <v>28</v>
      </c>
      <c r="F147" s="45">
        <v>10000</v>
      </c>
      <c r="G147" s="46">
        <v>0</v>
      </c>
      <c r="H147" s="46">
        <v>25</v>
      </c>
      <c r="I147" s="46">
        <v>0</v>
      </c>
      <c r="J147" s="46">
        <v>3605.85</v>
      </c>
      <c r="K147" s="46">
        <f t="shared" si="50"/>
        <v>287</v>
      </c>
      <c r="L147" s="46">
        <f t="shared" si="51"/>
        <v>709.99999999999989</v>
      </c>
      <c r="M147" s="46">
        <v>130</v>
      </c>
      <c r="N147" s="46">
        <v>304</v>
      </c>
      <c r="O147" s="46">
        <v>709</v>
      </c>
      <c r="P147" s="46">
        <v>0</v>
      </c>
      <c r="Q147" s="45">
        <f t="shared" si="53"/>
        <v>591</v>
      </c>
      <c r="R147" s="45">
        <f t="shared" si="54"/>
        <v>4221.8500000000004</v>
      </c>
      <c r="S147" s="45">
        <f t="shared" si="55"/>
        <v>1549</v>
      </c>
      <c r="T147" s="45">
        <f t="shared" si="52"/>
        <v>5778.15</v>
      </c>
      <c r="U147" s="50" t="s">
        <v>29</v>
      </c>
      <c r="V147" s="47" t="s">
        <v>682</v>
      </c>
    </row>
    <row r="148" spans="1:22" ht="15.75" customHeight="1">
      <c r="A148" s="43">
        <v>133</v>
      </c>
      <c r="B148" s="48" t="s">
        <v>181</v>
      </c>
      <c r="C148" s="48" t="s">
        <v>56</v>
      </c>
      <c r="D148" s="43" t="s">
        <v>69</v>
      </c>
      <c r="E148" s="50" t="s">
        <v>28</v>
      </c>
      <c r="F148" s="45">
        <v>20000</v>
      </c>
      <c r="G148" s="46">
        <v>0</v>
      </c>
      <c r="H148" s="46">
        <v>25</v>
      </c>
      <c r="I148" s="46">
        <v>0</v>
      </c>
      <c r="J148" s="46">
        <v>0</v>
      </c>
      <c r="K148" s="46">
        <f t="shared" si="50"/>
        <v>574</v>
      </c>
      <c r="L148" s="46">
        <f t="shared" si="51"/>
        <v>1419.9999999999998</v>
      </c>
      <c r="M148" s="46">
        <v>260</v>
      </c>
      <c r="N148" s="46">
        <v>608</v>
      </c>
      <c r="O148" s="46">
        <v>1418</v>
      </c>
      <c r="P148" s="46">
        <v>0</v>
      </c>
      <c r="Q148" s="45">
        <f t="shared" si="53"/>
        <v>1182</v>
      </c>
      <c r="R148" s="45">
        <f t="shared" si="54"/>
        <v>1207</v>
      </c>
      <c r="S148" s="45">
        <f t="shared" si="55"/>
        <v>3098</v>
      </c>
      <c r="T148" s="45">
        <f t="shared" si="52"/>
        <v>18793</v>
      </c>
      <c r="U148" s="50" t="s">
        <v>29</v>
      </c>
      <c r="V148" s="47" t="s">
        <v>682</v>
      </c>
    </row>
    <row r="149" spans="1:22" ht="15.75" customHeight="1">
      <c r="A149" s="43">
        <v>134</v>
      </c>
      <c r="B149" s="48" t="s">
        <v>182</v>
      </c>
      <c r="C149" s="48" t="s">
        <v>50</v>
      </c>
      <c r="D149" s="43" t="s">
        <v>51</v>
      </c>
      <c r="E149" s="50" t="s">
        <v>28</v>
      </c>
      <c r="F149" s="45">
        <v>15000</v>
      </c>
      <c r="G149" s="46">
        <v>0</v>
      </c>
      <c r="H149" s="46">
        <v>25</v>
      </c>
      <c r="I149" s="46">
        <v>0</v>
      </c>
      <c r="J149" s="46">
        <v>1300</v>
      </c>
      <c r="K149" s="46">
        <f t="shared" si="50"/>
        <v>430.5</v>
      </c>
      <c r="L149" s="46">
        <f t="shared" si="51"/>
        <v>1065</v>
      </c>
      <c r="M149" s="46">
        <v>195</v>
      </c>
      <c r="N149" s="46">
        <v>456</v>
      </c>
      <c r="O149" s="46">
        <v>1063.5</v>
      </c>
      <c r="P149" s="46">
        <v>0</v>
      </c>
      <c r="Q149" s="45">
        <f t="shared" si="53"/>
        <v>886.5</v>
      </c>
      <c r="R149" s="45">
        <f t="shared" si="54"/>
        <v>2211.5</v>
      </c>
      <c r="S149" s="45">
        <f t="shared" si="55"/>
        <v>2323.5</v>
      </c>
      <c r="T149" s="45">
        <f t="shared" si="52"/>
        <v>12788.5</v>
      </c>
      <c r="U149" s="50" t="s">
        <v>31</v>
      </c>
      <c r="V149" s="47" t="s">
        <v>682</v>
      </c>
    </row>
    <row r="150" spans="1:22" ht="15.75" customHeight="1">
      <c r="A150" s="43">
        <v>135</v>
      </c>
      <c r="B150" s="48" t="s">
        <v>673</v>
      </c>
      <c r="C150" s="48" t="s">
        <v>45</v>
      </c>
      <c r="D150" s="43" t="s">
        <v>34</v>
      </c>
      <c r="E150" s="50" t="s">
        <v>28</v>
      </c>
      <c r="F150" s="45">
        <v>26000</v>
      </c>
      <c r="G150" s="46">
        <v>0</v>
      </c>
      <c r="H150" s="46">
        <v>25</v>
      </c>
      <c r="I150" s="46">
        <v>0</v>
      </c>
      <c r="J150" s="46">
        <v>0</v>
      </c>
      <c r="K150" s="46">
        <f t="shared" si="50"/>
        <v>746.2</v>
      </c>
      <c r="L150" s="46">
        <f t="shared" si="51"/>
        <v>1845.9999999999998</v>
      </c>
      <c r="M150" s="46">
        <v>338</v>
      </c>
      <c r="N150" s="46">
        <v>790.4</v>
      </c>
      <c r="O150" s="46">
        <v>1843.4</v>
      </c>
      <c r="P150" s="46">
        <v>0</v>
      </c>
      <c r="Q150" s="45">
        <f t="shared" si="53"/>
        <v>1536.6</v>
      </c>
      <c r="R150" s="45">
        <f t="shared" si="54"/>
        <v>1561.6</v>
      </c>
      <c r="S150" s="45">
        <f t="shared" si="55"/>
        <v>4027.4</v>
      </c>
      <c r="T150" s="45">
        <f t="shared" si="52"/>
        <v>24438.400000000001</v>
      </c>
      <c r="U150" s="50" t="s">
        <v>29</v>
      </c>
      <c r="V150" s="47" t="s">
        <v>682</v>
      </c>
    </row>
    <row r="151" spans="1:22" ht="15.75" customHeight="1">
      <c r="A151" s="43">
        <v>136</v>
      </c>
      <c r="B151" s="48" t="s">
        <v>183</v>
      </c>
      <c r="C151" s="48" t="s">
        <v>184</v>
      </c>
      <c r="D151" s="43" t="s">
        <v>148</v>
      </c>
      <c r="E151" s="50" t="s">
        <v>28</v>
      </c>
      <c r="F151" s="45">
        <v>18000</v>
      </c>
      <c r="G151" s="46">
        <v>0</v>
      </c>
      <c r="H151" s="46">
        <v>25</v>
      </c>
      <c r="I151" s="46">
        <v>0</v>
      </c>
      <c r="J151" s="46">
        <v>2500</v>
      </c>
      <c r="K151" s="46">
        <f t="shared" si="50"/>
        <v>516.6</v>
      </c>
      <c r="L151" s="46">
        <f t="shared" si="51"/>
        <v>1277.9999999999998</v>
      </c>
      <c r="M151" s="46">
        <v>234</v>
      </c>
      <c r="N151" s="46">
        <v>547.20000000000005</v>
      </c>
      <c r="O151" s="46">
        <v>1276.2</v>
      </c>
      <c r="P151" s="46">
        <v>0</v>
      </c>
      <c r="Q151" s="45">
        <f t="shared" si="53"/>
        <v>1063.8000000000002</v>
      </c>
      <c r="R151" s="45">
        <f t="shared" si="54"/>
        <v>3588.8</v>
      </c>
      <c r="S151" s="45">
        <f t="shared" si="55"/>
        <v>2788.2</v>
      </c>
      <c r="T151" s="45">
        <f t="shared" si="52"/>
        <v>14411.2</v>
      </c>
      <c r="U151" s="50" t="s">
        <v>29</v>
      </c>
      <c r="V151" s="47" t="s">
        <v>682</v>
      </c>
    </row>
    <row r="152" spans="1:22" ht="15.75" customHeight="1">
      <c r="A152" s="43">
        <v>137</v>
      </c>
      <c r="B152" s="48" t="s">
        <v>185</v>
      </c>
      <c r="C152" s="48" t="s">
        <v>186</v>
      </c>
      <c r="D152" s="43" t="s">
        <v>43</v>
      </c>
      <c r="E152" s="50" t="s">
        <v>28</v>
      </c>
      <c r="F152" s="45">
        <v>30000</v>
      </c>
      <c r="G152" s="46">
        <v>0</v>
      </c>
      <c r="H152" s="46">
        <v>25</v>
      </c>
      <c r="I152" s="46">
        <v>0</v>
      </c>
      <c r="J152" s="46">
        <v>800</v>
      </c>
      <c r="K152" s="46">
        <f t="shared" si="50"/>
        <v>861</v>
      </c>
      <c r="L152" s="46">
        <f t="shared" si="51"/>
        <v>2130</v>
      </c>
      <c r="M152" s="46">
        <v>390</v>
      </c>
      <c r="N152" s="46">
        <v>912</v>
      </c>
      <c r="O152" s="46">
        <v>2127</v>
      </c>
      <c r="P152" s="46">
        <v>0</v>
      </c>
      <c r="Q152" s="45">
        <f t="shared" si="53"/>
        <v>1773</v>
      </c>
      <c r="R152" s="45">
        <f t="shared" si="54"/>
        <v>2598</v>
      </c>
      <c r="S152" s="45">
        <f t="shared" si="55"/>
        <v>4647</v>
      </c>
      <c r="T152" s="45">
        <f t="shared" si="52"/>
        <v>27402</v>
      </c>
      <c r="U152" s="50" t="s">
        <v>29</v>
      </c>
      <c r="V152" s="47" t="s">
        <v>682</v>
      </c>
    </row>
    <row r="153" spans="1:22" ht="15.75" customHeight="1">
      <c r="A153" s="43">
        <v>138</v>
      </c>
      <c r="B153" s="48" t="s">
        <v>187</v>
      </c>
      <c r="C153" s="48" t="s">
        <v>50</v>
      </c>
      <c r="D153" s="43" t="s">
        <v>51</v>
      </c>
      <c r="E153" s="50" t="s">
        <v>28</v>
      </c>
      <c r="F153" s="45">
        <v>15000</v>
      </c>
      <c r="G153" s="46">
        <v>0</v>
      </c>
      <c r="H153" s="46">
        <v>25</v>
      </c>
      <c r="I153" s="46">
        <v>0</v>
      </c>
      <c r="J153" s="46">
        <v>5926.34</v>
      </c>
      <c r="K153" s="46">
        <f t="shared" ref="K153:K213" si="56">F153*2.87%</f>
        <v>430.5</v>
      </c>
      <c r="L153" s="46">
        <f t="shared" ref="L153:L213" si="57">F153*7.1%</f>
        <v>1065</v>
      </c>
      <c r="M153" s="46">
        <v>195</v>
      </c>
      <c r="N153" s="46">
        <v>456</v>
      </c>
      <c r="O153" s="46">
        <v>1063.5</v>
      </c>
      <c r="P153" s="46">
        <v>0</v>
      </c>
      <c r="Q153" s="45">
        <f t="shared" si="53"/>
        <v>886.5</v>
      </c>
      <c r="R153" s="45">
        <f t="shared" si="54"/>
        <v>6837.84</v>
      </c>
      <c r="S153" s="45">
        <f t="shared" si="55"/>
        <v>2323.5</v>
      </c>
      <c r="T153" s="45">
        <f t="shared" ref="T153:T213" si="58">F153-R153</f>
        <v>8162.16</v>
      </c>
      <c r="U153" s="50" t="s">
        <v>31</v>
      </c>
      <c r="V153" s="47" t="s">
        <v>682</v>
      </c>
    </row>
    <row r="154" spans="1:22" ht="15.75" customHeight="1">
      <c r="A154" s="43">
        <v>139</v>
      </c>
      <c r="B154" s="48" t="s">
        <v>188</v>
      </c>
      <c r="C154" s="48" t="s">
        <v>68</v>
      </c>
      <c r="D154" s="43" t="s">
        <v>54</v>
      </c>
      <c r="E154" s="50" t="s">
        <v>28</v>
      </c>
      <c r="F154" s="45">
        <v>15000</v>
      </c>
      <c r="G154" s="46">
        <v>0</v>
      </c>
      <c r="H154" s="46">
        <v>25</v>
      </c>
      <c r="I154" s="46">
        <v>0</v>
      </c>
      <c r="J154" s="46">
        <v>0</v>
      </c>
      <c r="K154" s="46">
        <f t="shared" si="56"/>
        <v>430.5</v>
      </c>
      <c r="L154" s="46">
        <f t="shared" si="57"/>
        <v>1065</v>
      </c>
      <c r="M154" s="46">
        <v>195</v>
      </c>
      <c r="N154" s="46">
        <v>456</v>
      </c>
      <c r="O154" s="46">
        <v>1063.5</v>
      </c>
      <c r="P154" s="46">
        <v>0</v>
      </c>
      <c r="Q154" s="45">
        <f t="shared" si="53"/>
        <v>886.5</v>
      </c>
      <c r="R154" s="45">
        <f t="shared" si="54"/>
        <v>911.5</v>
      </c>
      <c r="S154" s="45">
        <f t="shared" si="55"/>
        <v>2323.5</v>
      </c>
      <c r="T154" s="45">
        <f t="shared" si="58"/>
        <v>14088.5</v>
      </c>
      <c r="U154" s="50" t="s">
        <v>29</v>
      </c>
      <c r="V154" s="47" t="s">
        <v>682</v>
      </c>
    </row>
    <row r="155" spans="1:22" ht="15.75" customHeight="1">
      <c r="A155" s="43">
        <v>140</v>
      </c>
      <c r="B155" s="48" t="s">
        <v>636</v>
      </c>
      <c r="C155" s="48" t="s">
        <v>59</v>
      </c>
      <c r="D155" s="43" t="s">
        <v>51</v>
      </c>
      <c r="E155" s="50" t="s">
        <v>28</v>
      </c>
      <c r="F155" s="45">
        <v>40000</v>
      </c>
      <c r="G155" s="46">
        <v>442.65</v>
      </c>
      <c r="H155" s="46">
        <v>25</v>
      </c>
      <c r="I155" s="46">
        <v>0</v>
      </c>
      <c r="J155" s="46">
        <v>0</v>
      </c>
      <c r="K155" s="46">
        <f t="shared" si="56"/>
        <v>1148</v>
      </c>
      <c r="L155" s="46">
        <f t="shared" si="57"/>
        <v>2839.9999999999995</v>
      </c>
      <c r="M155" s="46">
        <v>520</v>
      </c>
      <c r="N155" s="46">
        <v>1216</v>
      </c>
      <c r="O155" s="46">
        <v>2836</v>
      </c>
      <c r="P155" s="46">
        <v>0</v>
      </c>
      <c r="Q155" s="45">
        <f t="shared" si="53"/>
        <v>2364</v>
      </c>
      <c r="R155" s="45">
        <f t="shared" si="54"/>
        <v>2831.65</v>
      </c>
      <c r="S155" s="45">
        <f t="shared" si="55"/>
        <v>6196</v>
      </c>
      <c r="T155" s="45">
        <f t="shared" si="58"/>
        <v>37168.35</v>
      </c>
      <c r="U155" s="50" t="s">
        <v>29</v>
      </c>
      <c r="V155" s="47" t="s">
        <v>682</v>
      </c>
    </row>
    <row r="156" spans="1:22" ht="15.75" customHeight="1">
      <c r="A156" s="43">
        <v>141</v>
      </c>
      <c r="B156" s="48" t="s">
        <v>189</v>
      </c>
      <c r="C156" s="48" t="s">
        <v>75</v>
      </c>
      <c r="D156" s="43" t="s">
        <v>69</v>
      </c>
      <c r="E156" s="50" t="s">
        <v>28</v>
      </c>
      <c r="F156" s="45">
        <v>15000</v>
      </c>
      <c r="G156" s="46">
        <v>0</v>
      </c>
      <c r="H156" s="46">
        <v>25</v>
      </c>
      <c r="I156" s="46">
        <v>0</v>
      </c>
      <c r="J156" s="46">
        <v>0</v>
      </c>
      <c r="K156" s="46">
        <f t="shared" si="56"/>
        <v>430.5</v>
      </c>
      <c r="L156" s="46">
        <f t="shared" si="57"/>
        <v>1065</v>
      </c>
      <c r="M156" s="46">
        <v>195</v>
      </c>
      <c r="N156" s="46">
        <v>456</v>
      </c>
      <c r="O156" s="46">
        <v>1063.5</v>
      </c>
      <c r="P156" s="46">
        <v>0</v>
      </c>
      <c r="Q156" s="45">
        <f t="shared" si="53"/>
        <v>886.5</v>
      </c>
      <c r="R156" s="45">
        <f t="shared" si="54"/>
        <v>911.5</v>
      </c>
      <c r="S156" s="45">
        <f t="shared" si="55"/>
        <v>2323.5</v>
      </c>
      <c r="T156" s="45">
        <f t="shared" si="58"/>
        <v>14088.5</v>
      </c>
      <c r="U156" s="50" t="s">
        <v>31</v>
      </c>
      <c r="V156" s="47" t="s">
        <v>682</v>
      </c>
    </row>
    <row r="157" spans="1:22" ht="15.75" customHeight="1">
      <c r="A157" s="43">
        <v>142</v>
      </c>
      <c r="B157" s="48" t="s">
        <v>190</v>
      </c>
      <c r="C157" s="48" t="s">
        <v>50</v>
      </c>
      <c r="D157" s="43" t="s">
        <v>64</v>
      </c>
      <c r="E157" s="50" t="s">
        <v>28</v>
      </c>
      <c r="F157" s="45">
        <v>15000</v>
      </c>
      <c r="G157" s="46">
        <v>0</v>
      </c>
      <c r="H157" s="46">
        <v>25</v>
      </c>
      <c r="I157" s="46">
        <v>0</v>
      </c>
      <c r="J157" s="46">
        <v>1000</v>
      </c>
      <c r="K157" s="46">
        <f t="shared" si="56"/>
        <v>430.5</v>
      </c>
      <c r="L157" s="46">
        <f t="shared" si="57"/>
        <v>1065</v>
      </c>
      <c r="M157" s="46">
        <v>195</v>
      </c>
      <c r="N157" s="46">
        <v>456</v>
      </c>
      <c r="O157" s="46">
        <v>1063.5</v>
      </c>
      <c r="P157" s="46">
        <v>0</v>
      </c>
      <c r="Q157" s="45">
        <f t="shared" si="53"/>
        <v>886.5</v>
      </c>
      <c r="R157" s="45">
        <f t="shared" si="54"/>
        <v>1911.5</v>
      </c>
      <c r="S157" s="45">
        <f t="shared" si="55"/>
        <v>2323.5</v>
      </c>
      <c r="T157" s="45">
        <f t="shared" si="58"/>
        <v>13088.5</v>
      </c>
      <c r="U157" s="50" t="s">
        <v>31</v>
      </c>
      <c r="V157" s="47" t="s">
        <v>682</v>
      </c>
    </row>
    <row r="158" spans="1:22" ht="15.75" customHeight="1">
      <c r="A158" s="43">
        <v>143</v>
      </c>
      <c r="B158" s="48" t="s">
        <v>640</v>
      </c>
      <c r="C158" s="48" t="s">
        <v>68</v>
      </c>
      <c r="D158" s="43" t="s">
        <v>638</v>
      </c>
      <c r="E158" s="50" t="s">
        <v>28</v>
      </c>
      <c r="F158" s="45">
        <v>15000</v>
      </c>
      <c r="G158" s="46">
        <v>0</v>
      </c>
      <c r="H158" s="46">
        <v>25</v>
      </c>
      <c r="I158" s="46">
        <v>0</v>
      </c>
      <c r="J158" s="46">
        <v>0</v>
      </c>
      <c r="K158" s="46">
        <f t="shared" si="56"/>
        <v>430.5</v>
      </c>
      <c r="L158" s="46">
        <f t="shared" si="57"/>
        <v>1065</v>
      </c>
      <c r="M158" s="46">
        <v>195</v>
      </c>
      <c r="N158" s="46">
        <v>456</v>
      </c>
      <c r="O158" s="46">
        <v>1063.5</v>
      </c>
      <c r="P158" s="46">
        <v>0</v>
      </c>
      <c r="Q158" s="45">
        <f t="shared" si="53"/>
        <v>886.5</v>
      </c>
      <c r="R158" s="45">
        <f t="shared" si="54"/>
        <v>911.5</v>
      </c>
      <c r="S158" s="45">
        <f t="shared" si="55"/>
        <v>2323.5</v>
      </c>
      <c r="T158" s="45">
        <f t="shared" si="58"/>
        <v>14088.5</v>
      </c>
      <c r="U158" s="50" t="s">
        <v>29</v>
      </c>
      <c r="V158" s="47" t="s">
        <v>682</v>
      </c>
    </row>
    <row r="159" spans="1:22" ht="15.75" customHeight="1">
      <c r="A159" s="43">
        <v>144</v>
      </c>
      <c r="B159" s="48" t="s">
        <v>191</v>
      </c>
      <c r="C159" s="48" t="s">
        <v>59</v>
      </c>
      <c r="D159" s="43" t="s">
        <v>69</v>
      </c>
      <c r="E159" s="50" t="s">
        <v>28</v>
      </c>
      <c r="F159" s="45">
        <v>32000</v>
      </c>
      <c r="G159" s="46">
        <v>0</v>
      </c>
      <c r="H159" s="46">
        <v>25</v>
      </c>
      <c r="I159" s="46">
        <v>0</v>
      </c>
      <c r="J159" s="46">
        <v>2224.31</v>
      </c>
      <c r="K159" s="46">
        <f t="shared" si="56"/>
        <v>918.4</v>
      </c>
      <c r="L159" s="46">
        <f t="shared" si="57"/>
        <v>2272</v>
      </c>
      <c r="M159" s="46">
        <v>416</v>
      </c>
      <c r="N159" s="46">
        <v>972.8</v>
      </c>
      <c r="O159" s="46">
        <v>2268.8000000000002</v>
      </c>
      <c r="P159" s="46">
        <v>0</v>
      </c>
      <c r="Q159" s="45">
        <f t="shared" si="53"/>
        <v>1891.1999999999998</v>
      </c>
      <c r="R159" s="45">
        <f t="shared" si="54"/>
        <v>4140.51</v>
      </c>
      <c r="S159" s="45">
        <f t="shared" si="55"/>
        <v>4956.8</v>
      </c>
      <c r="T159" s="45">
        <f t="shared" si="58"/>
        <v>27859.489999999998</v>
      </c>
      <c r="U159" s="50" t="s">
        <v>29</v>
      </c>
      <c r="V159" s="47" t="s">
        <v>682</v>
      </c>
    </row>
    <row r="160" spans="1:22" ht="15.75" customHeight="1">
      <c r="A160" s="43">
        <v>145</v>
      </c>
      <c r="B160" s="48" t="s">
        <v>192</v>
      </c>
      <c r="C160" s="48" t="s">
        <v>63</v>
      </c>
      <c r="D160" s="43" t="s">
        <v>64</v>
      </c>
      <c r="E160" s="50" t="s">
        <v>28</v>
      </c>
      <c r="F160" s="45">
        <v>15000</v>
      </c>
      <c r="G160" s="46">
        <v>0</v>
      </c>
      <c r="H160" s="46">
        <v>25</v>
      </c>
      <c r="I160" s="46">
        <v>0</v>
      </c>
      <c r="J160" s="46">
        <v>0</v>
      </c>
      <c r="K160" s="46">
        <f t="shared" si="56"/>
        <v>430.5</v>
      </c>
      <c r="L160" s="46">
        <f t="shared" si="57"/>
        <v>1065</v>
      </c>
      <c r="M160" s="46">
        <v>195</v>
      </c>
      <c r="N160" s="46">
        <v>456</v>
      </c>
      <c r="O160" s="46">
        <v>1063.5</v>
      </c>
      <c r="P160" s="46">
        <v>0</v>
      </c>
      <c r="Q160" s="45">
        <f t="shared" ref="Q160:Q220" si="59">K160+N160</f>
        <v>886.5</v>
      </c>
      <c r="R160" s="45">
        <f t="shared" ref="R160:R220" si="60">G160+H160+I160+J160+K160+N160+P160</f>
        <v>911.5</v>
      </c>
      <c r="S160" s="45">
        <f t="shared" ref="S160:S220" si="61">L160+M160+O160</f>
        <v>2323.5</v>
      </c>
      <c r="T160" s="45">
        <f t="shared" si="58"/>
        <v>14088.5</v>
      </c>
      <c r="U160" s="50" t="s">
        <v>31</v>
      </c>
      <c r="V160" s="47" t="s">
        <v>682</v>
      </c>
    </row>
    <row r="161" spans="1:22" ht="15.75" customHeight="1">
      <c r="A161" s="43">
        <v>146</v>
      </c>
      <c r="B161" s="48" t="s">
        <v>193</v>
      </c>
      <c r="C161" s="48" t="s">
        <v>53</v>
      </c>
      <c r="D161" s="43" t="s">
        <v>64</v>
      </c>
      <c r="E161" s="50" t="s">
        <v>28</v>
      </c>
      <c r="F161" s="45">
        <v>35000</v>
      </c>
      <c r="G161" s="46">
        <v>0</v>
      </c>
      <c r="H161" s="46">
        <v>25</v>
      </c>
      <c r="I161" s="46">
        <v>0</v>
      </c>
      <c r="J161" s="46">
        <v>0</v>
      </c>
      <c r="K161" s="46">
        <f t="shared" si="56"/>
        <v>1004.5</v>
      </c>
      <c r="L161" s="46">
        <f t="shared" si="57"/>
        <v>2485</v>
      </c>
      <c r="M161" s="46">
        <v>455</v>
      </c>
      <c r="N161" s="46">
        <v>1064</v>
      </c>
      <c r="O161" s="46">
        <v>2481.5</v>
      </c>
      <c r="P161" s="46">
        <v>0</v>
      </c>
      <c r="Q161" s="45">
        <f t="shared" si="59"/>
        <v>2068.5</v>
      </c>
      <c r="R161" s="45">
        <f t="shared" si="60"/>
        <v>2093.5</v>
      </c>
      <c r="S161" s="45">
        <f t="shared" si="61"/>
        <v>5421.5</v>
      </c>
      <c r="T161" s="45">
        <f t="shared" si="58"/>
        <v>32906.5</v>
      </c>
      <c r="U161" s="50" t="s">
        <v>29</v>
      </c>
      <c r="V161" s="47" t="s">
        <v>682</v>
      </c>
    </row>
    <row r="162" spans="1:22" ht="15.75" customHeight="1">
      <c r="A162" s="43">
        <v>147</v>
      </c>
      <c r="B162" s="48" t="s">
        <v>194</v>
      </c>
      <c r="C162" s="48" t="s">
        <v>59</v>
      </c>
      <c r="D162" s="43" t="s">
        <v>51</v>
      </c>
      <c r="E162" s="50" t="s">
        <v>28</v>
      </c>
      <c r="F162" s="45">
        <v>35000</v>
      </c>
      <c r="G162" s="46">
        <v>0</v>
      </c>
      <c r="H162" s="46">
        <v>25</v>
      </c>
      <c r="I162" s="46">
        <v>0</v>
      </c>
      <c r="J162" s="46">
        <v>0</v>
      </c>
      <c r="K162" s="46">
        <f t="shared" si="56"/>
        <v>1004.5</v>
      </c>
      <c r="L162" s="46">
        <f t="shared" si="57"/>
        <v>2485</v>
      </c>
      <c r="M162" s="46">
        <v>455</v>
      </c>
      <c r="N162" s="46">
        <v>1064</v>
      </c>
      <c r="O162" s="46">
        <v>2481.5</v>
      </c>
      <c r="P162" s="46">
        <v>0</v>
      </c>
      <c r="Q162" s="45">
        <f t="shared" si="59"/>
        <v>2068.5</v>
      </c>
      <c r="R162" s="45">
        <f t="shared" si="60"/>
        <v>2093.5</v>
      </c>
      <c r="S162" s="45">
        <f t="shared" si="61"/>
        <v>5421.5</v>
      </c>
      <c r="T162" s="45">
        <f t="shared" si="58"/>
        <v>32906.5</v>
      </c>
      <c r="U162" s="50" t="s">
        <v>29</v>
      </c>
      <c r="V162" s="47" t="s">
        <v>682</v>
      </c>
    </row>
    <row r="163" spans="1:22" ht="15.75" customHeight="1">
      <c r="A163" s="43">
        <v>148</v>
      </c>
      <c r="B163" s="48" t="s">
        <v>195</v>
      </c>
      <c r="C163" s="48" t="s">
        <v>196</v>
      </c>
      <c r="D163" s="48" t="s">
        <v>64</v>
      </c>
      <c r="E163" s="50" t="s">
        <v>28</v>
      </c>
      <c r="F163" s="45">
        <v>15000</v>
      </c>
      <c r="G163" s="46">
        <v>0</v>
      </c>
      <c r="H163" s="46">
        <v>25</v>
      </c>
      <c r="I163" s="46">
        <v>0</v>
      </c>
      <c r="J163" s="46">
        <v>0</v>
      </c>
      <c r="K163" s="46">
        <f t="shared" si="56"/>
        <v>430.5</v>
      </c>
      <c r="L163" s="46">
        <f t="shared" si="57"/>
        <v>1065</v>
      </c>
      <c r="M163" s="46">
        <v>195</v>
      </c>
      <c r="N163" s="46">
        <v>456</v>
      </c>
      <c r="O163" s="46">
        <v>1063.5</v>
      </c>
      <c r="P163" s="46">
        <v>0</v>
      </c>
      <c r="Q163" s="45">
        <f t="shared" si="59"/>
        <v>886.5</v>
      </c>
      <c r="R163" s="45">
        <f t="shared" si="60"/>
        <v>911.5</v>
      </c>
      <c r="S163" s="45">
        <f t="shared" si="61"/>
        <v>2323.5</v>
      </c>
      <c r="T163" s="45">
        <f t="shared" si="58"/>
        <v>14088.5</v>
      </c>
      <c r="U163" s="50" t="s">
        <v>29</v>
      </c>
      <c r="V163" s="47" t="s">
        <v>682</v>
      </c>
    </row>
    <row r="164" spans="1:22" ht="15.75" customHeight="1">
      <c r="A164" s="43">
        <v>149</v>
      </c>
      <c r="B164" s="48" t="s">
        <v>631</v>
      </c>
      <c r="C164" s="48" t="s">
        <v>114</v>
      </c>
      <c r="D164" s="48" t="s">
        <v>64</v>
      </c>
      <c r="E164" s="50" t="s">
        <v>28</v>
      </c>
      <c r="F164" s="45">
        <v>26000</v>
      </c>
      <c r="G164" s="46">
        <v>0</v>
      </c>
      <c r="H164" s="46">
        <v>25</v>
      </c>
      <c r="I164" s="46">
        <v>0</v>
      </c>
      <c r="J164" s="46">
        <v>0</v>
      </c>
      <c r="K164" s="46">
        <f t="shared" si="56"/>
        <v>746.2</v>
      </c>
      <c r="L164" s="46">
        <f t="shared" si="57"/>
        <v>1845.9999999999998</v>
      </c>
      <c r="M164" s="46">
        <v>338</v>
      </c>
      <c r="N164" s="46">
        <v>790.4</v>
      </c>
      <c r="O164" s="46">
        <v>1843.4</v>
      </c>
      <c r="P164" s="46">
        <v>0</v>
      </c>
      <c r="Q164" s="45">
        <f t="shared" si="59"/>
        <v>1536.6</v>
      </c>
      <c r="R164" s="45">
        <f t="shared" si="60"/>
        <v>1561.6</v>
      </c>
      <c r="S164" s="45">
        <f t="shared" si="61"/>
        <v>4027.4</v>
      </c>
      <c r="T164" s="45">
        <f t="shared" si="58"/>
        <v>24438.400000000001</v>
      </c>
      <c r="U164" s="50" t="s">
        <v>29</v>
      </c>
      <c r="V164" s="47" t="s">
        <v>682</v>
      </c>
    </row>
    <row r="165" spans="1:22" ht="15.75" customHeight="1">
      <c r="A165" s="43">
        <v>150</v>
      </c>
      <c r="B165" s="48" t="s">
        <v>648</v>
      </c>
      <c r="C165" s="48" t="s">
        <v>45</v>
      </c>
      <c r="D165" s="48" t="s">
        <v>374</v>
      </c>
      <c r="E165" s="50" t="s">
        <v>28</v>
      </c>
      <c r="F165" s="45">
        <v>26000</v>
      </c>
      <c r="G165" s="46">
        <v>0</v>
      </c>
      <c r="H165" s="46">
        <v>25</v>
      </c>
      <c r="I165" s="46">
        <v>0</v>
      </c>
      <c r="J165" s="46">
        <v>0</v>
      </c>
      <c r="K165" s="46">
        <f t="shared" si="56"/>
        <v>746.2</v>
      </c>
      <c r="L165" s="46">
        <f t="shared" si="57"/>
        <v>1845.9999999999998</v>
      </c>
      <c r="M165" s="46">
        <v>338</v>
      </c>
      <c r="N165" s="46">
        <v>790.4</v>
      </c>
      <c r="O165" s="46">
        <v>1843.4</v>
      </c>
      <c r="P165" s="46">
        <v>3430.92</v>
      </c>
      <c r="Q165" s="45">
        <f t="shared" si="59"/>
        <v>1536.6</v>
      </c>
      <c r="R165" s="45">
        <f t="shared" si="60"/>
        <v>4992.5200000000004</v>
      </c>
      <c r="S165" s="45">
        <f t="shared" si="61"/>
        <v>4027.4</v>
      </c>
      <c r="T165" s="45">
        <f t="shared" si="58"/>
        <v>21007.48</v>
      </c>
      <c r="U165" s="50" t="s">
        <v>31</v>
      </c>
      <c r="V165" s="47" t="s">
        <v>682</v>
      </c>
    </row>
    <row r="166" spans="1:22" ht="15.75" customHeight="1">
      <c r="A166" s="43">
        <v>151</v>
      </c>
      <c r="B166" s="48" t="s">
        <v>197</v>
      </c>
      <c r="C166" s="48" t="s">
        <v>45</v>
      </c>
      <c r="D166" s="48" t="s">
        <v>198</v>
      </c>
      <c r="E166" s="50" t="s">
        <v>28</v>
      </c>
      <c r="F166" s="45">
        <v>30000</v>
      </c>
      <c r="G166" s="46">
        <v>0</v>
      </c>
      <c r="H166" s="46">
        <v>25</v>
      </c>
      <c r="I166" s="46">
        <v>0</v>
      </c>
      <c r="J166" s="46">
        <v>0</v>
      </c>
      <c r="K166" s="46">
        <f t="shared" si="56"/>
        <v>861</v>
      </c>
      <c r="L166" s="46">
        <f t="shared" si="57"/>
        <v>2130</v>
      </c>
      <c r="M166" s="46">
        <v>390</v>
      </c>
      <c r="N166" s="46">
        <v>912</v>
      </c>
      <c r="O166" s="46">
        <v>2127</v>
      </c>
      <c r="P166" s="46">
        <v>0</v>
      </c>
      <c r="Q166" s="45">
        <f t="shared" si="59"/>
        <v>1773</v>
      </c>
      <c r="R166" s="45">
        <f t="shared" si="60"/>
        <v>1798</v>
      </c>
      <c r="S166" s="45">
        <f t="shared" si="61"/>
        <v>4647</v>
      </c>
      <c r="T166" s="45">
        <f t="shared" si="58"/>
        <v>28202</v>
      </c>
      <c r="U166" s="50" t="s">
        <v>29</v>
      </c>
      <c r="V166" s="47" t="s">
        <v>682</v>
      </c>
    </row>
    <row r="167" spans="1:22" ht="15.75" customHeight="1">
      <c r="A167" s="43">
        <v>152</v>
      </c>
      <c r="B167" s="48" t="s">
        <v>680</v>
      </c>
      <c r="C167" s="48" t="s">
        <v>45</v>
      </c>
      <c r="D167" s="48" t="s">
        <v>61</v>
      </c>
      <c r="E167" s="50" t="s">
        <v>28</v>
      </c>
      <c r="F167" s="45">
        <v>25000</v>
      </c>
      <c r="G167" s="46">
        <v>0</v>
      </c>
      <c r="H167" s="46">
        <v>25</v>
      </c>
      <c r="I167" s="46">
        <v>0</v>
      </c>
      <c r="J167" s="46">
        <v>4000</v>
      </c>
      <c r="K167" s="46">
        <f t="shared" si="56"/>
        <v>717.5</v>
      </c>
      <c r="L167" s="46">
        <f t="shared" si="57"/>
        <v>1774.9999999999998</v>
      </c>
      <c r="M167" s="46">
        <v>325</v>
      </c>
      <c r="N167" s="46">
        <v>760</v>
      </c>
      <c r="O167" s="46">
        <v>1772.5000000000002</v>
      </c>
      <c r="P167" s="46">
        <v>0</v>
      </c>
      <c r="Q167" s="45">
        <f t="shared" si="59"/>
        <v>1477.5</v>
      </c>
      <c r="R167" s="45">
        <f t="shared" si="60"/>
        <v>5502.5</v>
      </c>
      <c r="S167" s="45">
        <f t="shared" si="61"/>
        <v>3872.5</v>
      </c>
      <c r="T167" s="45">
        <f t="shared" si="58"/>
        <v>19497.5</v>
      </c>
      <c r="U167" s="50" t="s">
        <v>29</v>
      </c>
      <c r="V167" s="47" t="s">
        <v>682</v>
      </c>
    </row>
    <row r="168" spans="1:22" ht="15.75" customHeight="1">
      <c r="A168" s="43">
        <v>153</v>
      </c>
      <c r="B168" s="48" t="s">
        <v>199</v>
      </c>
      <c r="C168" s="48" t="s">
        <v>75</v>
      </c>
      <c r="D168" s="48" t="s">
        <v>48</v>
      </c>
      <c r="E168" s="50" t="s">
        <v>28</v>
      </c>
      <c r="F168" s="45">
        <v>15763</v>
      </c>
      <c r="G168" s="46">
        <v>0</v>
      </c>
      <c r="H168" s="46">
        <v>25</v>
      </c>
      <c r="I168" s="46">
        <v>0</v>
      </c>
      <c r="J168" s="46">
        <v>3398.15</v>
      </c>
      <c r="K168" s="46">
        <f t="shared" si="56"/>
        <v>452.3981</v>
      </c>
      <c r="L168" s="46">
        <f t="shared" si="57"/>
        <v>1119.173</v>
      </c>
      <c r="M168" s="46">
        <v>204.92</v>
      </c>
      <c r="N168" s="46">
        <v>479.1952</v>
      </c>
      <c r="O168" s="46">
        <v>1117.5967000000001</v>
      </c>
      <c r="P168" s="46">
        <v>0</v>
      </c>
      <c r="Q168" s="45">
        <f t="shared" si="59"/>
        <v>931.5933</v>
      </c>
      <c r="R168" s="45">
        <f t="shared" si="60"/>
        <v>4354.7433000000001</v>
      </c>
      <c r="S168" s="45">
        <f t="shared" si="61"/>
        <v>2441.6896999999999</v>
      </c>
      <c r="T168" s="45">
        <f t="shared" si="58"/>
        <v>11408.2567</v>
      </c>
      <c r="U168" s="50" t="s">
        <v>31</v>
      </c>
      <c r="V168" s="47" t="s">
        <v>682</v>
      </c>
    </row>
    <row r="169" spans="1:22" ht="15.75" customHeight="1">
      <c r="A169" s="43">
        <v>154</v>
      </c>
      <c r="B169" s="48" t="s">
        <v>200</v>
      </c>
      <c r="C169" s="48" t="s">
        <v>201</v>
      </c>
      <c r="D169" s="48" t="s">
        <v>64</v>
      </c>
      <c r="E169" s="50" t="s">
        <v>28</v>
      </c>
      <c r="F169" s="45">
        <v>18000</v>
      </c>
      <c r="G169" s="46">
        <v>0</v>
      </c>
      <c r="H169" s="46">
        <v>25</v>
      </c>
      <c r="I169" s="46">
        <v>0</v>
      </c>
      <c r="J169" s="46">
        <v>7857.9</v>
      </c>
      <c r="K169" s="46">
        <f t="shared" si="56"/>
        <v>516.6</v>
      </c>
      <c r="L169" s="46">
        <f t="shared" si="57"/>
        <v>1277.9999999999998</v>
      </c>
      <c r="M169" s="46">
        <v>234</v>
      </c>
      <c r="N169" s="46">
        <v>547.20000000000005</v>
      </c>
      <c r="O169" s="46">
        <v>1276.2</v>
      </c>
      <c r="P169" s="46">
        <v>0</v>
      </c>
      <c r="Q169" s="45">
        <f t="shared" si="59"/>
        <v>1063.8000000000002</v>
      </c>
      <c r="R169" s="45">
        <f t="shared" si="60"/>
        <v>8946.7000000000007</v>
      </c>
      <c r="S169" s="45">
        <f t="shared" si="61"/>
        <v>2788.2</v>
      </c>
      <c r="T169" s="45">
        <f t="shared" si="58"/>
        <v>9053.2999999999993</v>
      </c>
      <c r="U169" s="50" t="s">
        <v>31</v>
      </c>
      <c r="V169" s="47" t="s">
        <v>682</v>
      </c>
    </row>
    <row r="170" spans="1:22" ht="15.75" customHeight="1">
      <c r="A170" s="43">
        <v>155</v>
      </c>
      <c r="B170" s="48" t="s">
        <v>202</v>
      </c>
      <c r="C170" s="48" t="s">
        <v>63</v>
      </c>
      <c r="D170" s="48" t="s">
        <v>64</v>
      </c>
      <c r="E170" s="50" t="s">
        <v>28</v>
      </c>
      <c r="F170" s="45">
        <v>17000</v>
      </c>
      <c r="G170" s="46">
        <v>0</v>
      </c>
      <c r="H170" s="46">
        <v>25</v>
      </c>
      <c r="I170" s="46">
        <v>0</v>
      </c>
      <c r="J170" s="46">
        <v>3000</v>
      </c>
      <c r="K170" s="46">
        <f t="shared" si="56"/>
        <v>487.9</v>
      </c>
      <c r="L170" s="46">
        <f t="shared" si="57"/>
        <v>1207</v>
      </c>
      <c r="M170" s="46">
        <v>221</v>
      </c>
      <c r="N170" s="46">
        <v>516.79999999999995</v>
      </c>
      <c r="O170" s="46">
        <v>1205.3000000000002</v>
      </c>
      <c r="P170" s="46">
        <v>0</v>
      </c>
      <c r="Q170" s="45">
        <f t="shared" si="59"/>
        <v>1004.6999999999999</v>
      </c>
      <c r="R170" s="45">
        <f t="shared" si="60"/>
        <v>4029.7</v>
      </c>
      <c r="S170" s="45">
        <f t="shared" si="61"/>
        <v>2633.3</v>
      </c>
      <c r="T170" s="45">
        <f t="shared" si="58"/>
        <v>12970.3</v>
      </c>
      <c r="U170" s="50" t="s">
        <v>31</v>
      </c>
      <c r="V170" s="47" t="s">
        <v>682</v>
      </c>
    </row>
    <row r="171" spans="1:22" ht="15.75" customHeight="1">
      <c r="A171" s="43">
        <v>156</v>
      </c>
      <c r="B171" s="48" t="s">
        <v>203</v>
      </c>
      <c r="C171" s="48" t="s">
        <v>45</v>
      </c>
      <c r="D171" s="48" t="s">
        <v>34</v>
      </c>
      <c r="E171" s="50" t="s">
        <v>28</v>
      </c>
      <c r="F171" s="45">
        <v>30000</v>
      </c>
      <c r="G171" s="46">
        <v>0</v>
      </c>
      <c r="H171" s="46">
        <v>25</v>
      </c>
      <c r="I171" s="46">
        <v>0</v>
      </c>
      <c r="J171" s="46">
        <v>0</v>
      </c>
      <c r="K171" s="46">
        <f t="shared" si="56"/>
        <v>861</v>
      </c>
      <c r="L171" s="46">
        <f t="shared" si="57"/>
        <v>2130</v>
      </c>
      <c r="M171" s="46">
        <v>390</v>
      </c>
      <c r="N171" s="46">
        <v>912</v>
      </c>
      <c r="O171" s="46">
        <v>2127</v>
      </c>
      <c r="P171" s="46">
        <v>0</v>
      </c>
      <c r="Q171" s="45">
        <f t="shared" si="59"/>
        <v>1773</v>
      </c>
      <c r="R171" s="45">
        <f t="shared" si="60"/>
        <v>1798</v>
      </c>
      <c r="S171" s="45">
        <f t="shared" si="61"/>
        <v>4647</v>
      </c>
      <c r="T171" s="45">
        <f t="shared" si="58"/>
        <v>28202</v>
      </c>
      <c r="U171" s="50" t="s">
        <v>31</v>
      </c>
      <c r="V171" s="47" t="s">
        <v>682</v>
      </c>
    </row>
    <row r="172" spans="1:22" ht="15.75" customHeight="1">
      <c r="A172" s="43">
        <v>157</v>
      </c>
      <c r="B172" s="48" t="s">
        <v>204</v>
      </c>
      <c r="C172" s="48" t="s">
        <v>50</v>
      </c>
      <c r="D172" s="48" t="s">
        <v>51</v>
      </c>
      <c r="E172" s="50" t="s">
        <v>28</v>
      </c>
      <c r="F172" s="45">
        <v>15000</v>
      </c>
      <c r="G172" s="46">
        <v>0</v>
      </c>
      <c r="H172" s="46">
        <v>25</v>
      </c>
      <c r="I172" s="46">
        <v>0</v>
      </c>
      <c r="J172" s="46">
        <v>0</v>
      </c>
      <c r="K172" s="46">
        <f t="shared" si="56"/>
        <v>430.5</v>
      </c>
      <c r="L172" s="46">
        <f t="shared" si="57"/>
        <v>1065</v>
      </c>
      <c r="M172" s="46">
        <v>195</v>
      </c>
      <c r="N172" s="46">
        <v>456</v>
      </c>
      <c r="O172" s="46">
        <v>1063.5</v>
      </c>
      <c r="P172" s="46">
        <v>0</v>
      </c>
      <c r="Q172" s="45">
        <f t="shared" si="59"/>
        <v>886.5</v>
      </c>
      <c r="R172" s="45">
        <f t="shared" si="60"/>
        <v>911.5</v>
      </c>
      <c r="S172" s="45">
        <f t="shared" si="61"/>
        <v>2323.5</v>
      </c>
      <c r="T172" s="45">
        <f t="shared" si="58"/>
        <v>14088.5</v>
      </c>
      <c r="U172" s="50" t="s">
        <v>31</v>
      </c>
      <c r="V172" s="47" t="s">
        <v>682</v>
      </c>
    </row>
    <row r="173" spans="1:22" ht="15.75" customHeight="1">
      <c r="A173" s="43">
        <v>158</v>
      </c>
      <c r="B173" s="48" t="s">
        <v>205</v>
      </c>
      <c r="C173" s="48" t="s">
        <v>68</v>
      </c>
      <c r="D173" s="48" t="s">
        <v>54</v>
      </c>
      <c r="E173" s="50" t="s">
        <v>28</v>
      </c>
      <c r="F173" s="45">
        <v>15000</v>
      </c>
      <c r="G173" s="46">
        <v>0</v>
      </c>
      <c r="H173" s="46">
        <v>25</v>
      </c>
      <c r="I173" s="46">
        <v>0</v>
      </c>
      <c r="J173" s="46">
        <v>0</v>
      </c>
      <c r="K173" s="46">
        <f t="shared" si="56"/>
        <v>430.5</v>
      </c>
      <c r="L173" s="46">
        <f t="shared" si="57"/>
        <v>1065</v>
      </c>
      <c r="M173" s="46">
        <v>195</v>
      </c>
      <c r="N173" s="46">
        <v>456</v>
      </c>
      <c r="O173" s="46">
        <v>1063.5</v>
      </c>
      <c r="P173" s="46">
        <v>0</v>
      </c>
      <c r="Q173" s="45">
        <f t="shared" si="59"/>
        <v>886.5</v>
      </c>
      <c r="R173" s="45">
        <f t="shared" si="60"/>
        <v>911.5</v>
      </c>
      <c r="S173" s="45">
        <f t="shared" si="61"/>
        <v>2323.5</v>
      </c>
      <c r="T173" s="45">
        <f t="shared" si="58"/>
        <v>14088.5</v>
      </c>
      <c r="U173" s="50" t="s">
        <v>29</v>
      </c>
      <c r="V173" s="47" t="s">
        <v>682</v>
      </c>
    </row>
    <row r="174" spans="1:22" ht="15.75" customHeight="1">
      <c r="A174" s="43">
        <v>159</v>
      </c>
      <c r="B174" s="48" t="s">
        <v>206</v>
      </c>
      <c r="C174" s="48" t="s">
        <v>50</v>
      </c>
      <c r="D174" s="48" t="s">
        <v>51</v>
      </c>
      <c r="E174" s="50" t="s">
        <v>28</v>
      </c>
      <c r="F174" s="45">
        <v>15000</v>
      </c>
      <c r="G174" s="46">
        <v>0</v>
      </c>
      <c r="H174" s="46">
        <v>25</v>
      </c>
      <c r="I174" s="46">
        <v>0</v>
      </c>
      <c r="J174" s="46">
        <v>5967.57</v>
      </c>
      <c r="K174" s="46">
        <f t="shared" si="56"/>
        <v>430.5</v>
      </c>
      <c r="L174" s="46">
        <f t="shared" si="57"/>
        <v>1065</v>
      </c>
      <c r="M174" s="46">
        <v>195</v>
      </c>
      <c r="N174" s="46">
        <v>456</v>
      </c>
      <c r="O174" s="46">
        <v>1063.5</v>
      </c>
      <c r="P174" s="46">
        <v>0</v>
      </c>
      <c r="Q174" s="45">
        <f t="shared" si="59"/>
        <v>886.5</v>
      </c>
      <c r="R174" s="45">
        <f t="shared" si="60"/>
        <v>6879.07</v>
      </c>
      <c r="S174" s="45">
        <f t="shared" si="61"/>
        <v>2323.5</v>
      </c>
      <c r="T174" s="45">
        <f t="shared" si="58"/>
        <v>8120.93</v>
      </c>
      <c r="U174" s="50" t="s">
        <v>29</v>
      </c>
      <c r="V174" s="47" t="s">
        <v>682</v>
      </c>
    </row>
    <row r="175" spans="1:22" ht="15.75" customHeight="1">
      <c r="A175" s="43">
        <v>160</v>
      </c>
      <c r="B175" s="48" t="s">
        <v>207</v>
      </c>
      <c r="C175" s="48" t="s">
        <v>208</v>
      </c>
      <c r="D175" s="48" t="s">
        <v>64</v>
      </c>
      <c r="E175" s="50" t="s">
        <v>28</v>
      </c>
      <c r="F175" s="45">
        <v>25000</v>
      </c>
      <c r="G175" s="46">
        <v>0</v>
      </c>
      <c r="H175" s="46">
        <v>25</v>
      </c>
      <c r="I175" s="46">
        <v>0</v>
      </c>
      <c r="J175" s="46">
        <v>6897.42</v>
      </c>
      <c r="K175" s="46">
        <f t="shared" si="56"/>
        <v>717.5</v>
      </c>
      <c r="L175" s="46">
        <f t="shared" si="57"/>
        <v>1774.9999999999998</v>
      </c>
      <c r="M175" s="46">
        <v>325</v>
      </c>
      <c r="N175" s="46">
        <v>760</v>
      </c>
      <c r="O175" s="46">
        <v>1772.5000000000002</v>
      </c>
      <c r="P175" s="46">
        <v>0</v>
      </c>
      <c r="Q175" s="45">
        <f t="shared" si="59"/>
        <v>1477.5</v>
      </c>
      <c r="R175" s="45">
        <f t="shared" si="60"/>
        <v>8399.92</v>
      </c>
      <c r="S175" s="45">
        <f t="shared" si="61"/>
        <v>3872.5</v>
      </c>
      <c r="T175" s="45">
        <f t="shared" si="58"/>
        <v>16600.080000000002</v>
      </c>
      <c r="U175" s="50" t="s">
        <v>29</v>
      </c>
      <c r="V175" s="47" t="s">
        <v>682</v>
      </c>
    </row>
    <row r="176" spans="1:22" ht="15.75" customHeight="1">
      <c r="A176" s="43">
        <v>161</v>
      </c>
      <c r="B176" s="48" t="s">
        <v>209</v>
      </c>
      <c r="C176" s="48" t="s">
        <v>210</v>
      </c>
      <c r="D176" s="48" t="s">
        <v>51</v>
      </c>
      <c r="E176" s="50" t="s">
        <v>28</v>
      </c>
      <c r="F176" s="45">
        <v>15000</v>
      </c>
      <c r="G176" s="46">
        <v>0</v>
      </c>
      <c r="H176" s="46">
        <v>25</v>
      </c>
      <c r="I176" s="46">
        <v>0</v>
      </c>
      <c r="J176" s="46">
        <v>0</v>
      </c>
      <c r="K176" s="46">
        <f t="shared" si="56"/>
        <v>430.5</v>
      </c>
      <c r="L176" s="46">
        <f t="shared" si="57"/>
        <v>1065</v>
      </c>
      <c r="M176" s="46">
        <v>195</v>
      </c>
      <c r="N176" s="46">
        <v>456</v>
      </c>
      <c r="O176" s="46">
        <v>1063.5</v>
      </c>
      <c r="P176" s="46">
        <v>0</v>
      </c>
      <c r="Q176" s="45">
        <f t="shared" si="59"/>
        <v>886.5</v>
      </c>
      <c r="R176" s="45">
        <f t="shared" si="60"/>
        <v>911.5</v>
      </c>
      <c r="S176" s="45">
        <f t="shared" si="61"/>
        <v>2323.5</v>
      </c>
      <c r="T176" s="45">
        <f t="shared" si="58"/>
        <v>14088.5</v>
      </c>
      <c r="U176" s="50" t="s">
        <v>29</v>
      </c>
      <c r="V176" s="47" t="s">
        <v>682</v>
      </c>
    </row>
    <row r="177" spans="1:22" ht="15.75" customHeight="1">
      <c r="A177" s="43">
        <v>162</v>
      </c>
      <c r="B177" s="48" t="s">
        <v>211</v>
      </c>
      <c r="C177" s="48" t="s">
        <v>63</v>
      </c>
      <c r="D177" s="48" t="s">
        <v>64</v>
      </c>
      <c r="E177" s="50" t="s">
        <v>28</v>
      </c>
      <c r="F177" s="45">
        <v>15000</v>
      </c>
      <c r="G177" s="46">
        <v>0</v>
      </c>
      <c r="H177" s="46">
        <v>25</v>
      </c>
      <c r="I177" s="46">
        <v>0</v>
      </c>
      <c r="J177" s="46">
        <v>0</v>
      </c>
      <c r="K177" s="46">
        <f t="shared" si="56"/>
        <v>430.5</v>
      </c>
      <c r="L177" s="46">
        <f t="shared" si="57"/>
        <v>1065</v>
      </c>
      <c r="M177" s="46">
        <v>195</v>
      </c>
      <c r="N177" s="46">
        <v>456</v>
      </c>
      <c r="O177" s="46">
        <v>1063.5</v>
      </c>
      <c r="P177" s="46">
        <v>1715.46</v>
      </c>
      <c r="Q177" s="45">
        <f t="shared" si="59"/>
        <v>886.5</v>
      </c>
      <c r="R177" s="45">
        <f t="shared" si="60"/>
        <v>2626.96</v>
      </c>
      <c r="S177" s="45">
        <f t="shared" si="61"/>
        <v>2323.5</v>
      </c>
      <c r="T177" s="45">
        <f t="shared" si="58"/>
        <v>12373.04</v>
      </c>
      <c r="U177" s="50" t="s">
        <v>31</v>
      </c>
      <c r="V177" s="47" t="s">
        <v>682</v>
      </c>
    </row>
    <row r="178" spans="1:22" ht="15.75" customHeight="1">
      <c r="A178" s="43">
        <v>163</v>
      </c>
      <c r="B178" s="48" t="s">
        <v>212</v>
      </c>
      <c r="C178" s="48" t="s">
        <v>50</v>
      </c>
      <c r="D178" s="48" t="s">
        <v>51</v>
      </c>
      <c r="E178" s="50" t="s">
        <v>28</v>
      </c>
      <c r="F178" s="45">
        <v>15000</v>
      </c>
      <c r="G178" s="46">
        <v>0</v>
      </c>
      <c r="H178" s="46">
        <v>25</v>
      </c>
      <c r="I178" s="46">
        <v>0</v>
      </c>
      <c r="J178" s="46">
        <v>0</v>
      </c>
      <c r="K178" s="46">
        <f t="shared" si="56"/>
        <v>430.5</v>
      </c>
      <c r="L178" s="46">
        <f t="shared" si="57"/>
        <v>1065</v>
      </c>
      <c r="M178" s="46">
        <v>195</v>
      </c>
      <c r="N178" s="46">
        <v>456</v>
      </c>
      <c r="O178" s="46">
        <v>1063.5</v>
      </c>
      <c r="P178" s="46">
        <v>0</v>
      </c>
      <c r="Q178" s="45">
        <f t="shared" si="59"/>
        <v>886.5</v>
      </c>
      <c r="R178" s="45">
        <f t="shared" si="60"/>
        <v>911.5</v>
      </c>
      <c r="S178" s="45">
        <f t="shared" si="61"/>
        <v>2323.5</v>
      </c>
      <c r="T178" s="45">
        <f t="shared" si="58"/>
        <v>14088.5</v>
      </c>
      <c r="U178" s="50" t="s">
        <v>31</v>
      </c>
      <c r="V178" s="47" t="s">
        <v>682</v>
      </c>
    </row>
    <row r="179" spans="1:22" ht="15.75" customHeight="1">
      <c r="A179" s="43">
        <v>164</v>
      </c>
      <c r="B179" s="48" t="s">
        <v>213</v>
      </c>
      <c r="C179" s="48" t="s">
        <v>68</v>
      </c>
      <c r="D179" s="48" t="s">
        <v>54</v>
      </c>
      <c r="E179" s="50" t="s">
        <v>28</v>
      </c>
      <c r="F179" s="45">
        <v>15000</v>
      </c>
      <c r="G179" s="46">
        <v>0</v>
      </c>
      <c r="H179" s="46">
        <v>25</v>
      </c>
      <c r="I179" s="46">
        <v>0</v>
      </c>
      <c r="J179" s="46">
        <v>0</v>
      </c>
      <c r="K179" s="46">
        <f t="shared" si="56"/>
        <v>430.5</v>
      </c>
      <c r="L179" s="46">
        <f t="shared" si="57"/>
        <v>1065</v>
      </c>
      <c r="M179" s="46">
        <v>195</v>
      </c>
      <c r="N179" s="46">
        <v>456</v>
      </c>
      <c r="O179" s="46">
        <v>1063.5</v>
      </c>
      <c r="P179" s="46">
        <v>0</v>
      </c>
      <c r="Q179" s="45">
        <f t="shared" si="59"/>
        <v>886.5</v>
      </c>
      <c r="R179" s="45">
        <f t="shared" si="60"/>
        <v>911.5</v>
      </c>
      <c r="S179" s="45">
        <f t="shared" si="61"/>
        <v>2323.5</v>
      </c>
      <c r="T179" s="45">
        <f t="shared" si="58"/>
        <v>14088.5</v>
      </c>
      <c r="U179" s="50" t="s">
        <v>29</v>
      </c>
      <c r="V179" s="47" t="s">
        <v>682</v>
      </c>
    </row>
    <row r="180" spans="1:22" ht="15.75" customHeight="1">
      <c r="A180" s="43">
        <v>165</v>
      </c>
      <c r="B180" s="48" t="s">
        <v>214</v>
      </c>
      <c r="C180" s="48" t="s">
        <v>68</v>
      </c>
      <c r="D180" s="48" t="s">
        <v>69</v>
      </c>
      <c r="E180" s="50" t="s">
        <v>28</v>
      </c>
      <c r="F180" s="45">
        <v>10000</v>
      </c>
      <c r="G180" s="46">
        <v>0</v>
      </c>
      <c r="H180" s="46">
        <v>25</v>
      </c>
      <c r="I180" s="46">
        <v>0</v>
      </c>
      <c r="J180" s="46">
        <v>0</v>
      </c>
      <c r="K180" s="46">
        <f t="shared" si="56"/>
        <v>287</v>
      </c>
      <c r="L180" s="46">
        <f t="shared" si="57"/>
        <v>709.99999999999989</v>
      </c>
      <c r="M180" s="46">
        <v>130</v>
      </c>
      <c r="N180" s="46">
        <v>304</v>
      </c>
      <c r="O180" s="46">
        <v>709</v>
      </c>
      <c r="P180" s="46">
        <v>0</v>
      </c>
      <c r="Q180" s="45">
        <f t="shared" si="59"/>
        <v>591</v>
      </c>
      <c r="R180" s="45">
        <f t="shared" si="60"/>
        <v>616</v>
      </c>
      <c r="S180" s="45">
        <f t="shared" si="61"/>
        <v>1549</v>
      </c>
      <c r="T180" s="45">
        <f t="shared" si="58"/>
        <v>9384</v>
      </c>
      <c r="U180" s="50" t="s">
        <v>29</v>
      </c>
      <c r="V180" s="47" t="s">
        <v>682</v>
      </c>
    </row>
    <row r="181" spans="1:22" ht="15.75" customHeight="1">
      <c r="A181" s="43">
        <v>166</v>
      </c>
      <c r="B181" s="48" t="s">
        <v>215</v>
      </c>
      <c r="C181" s="48" t="s">
        <v>68</v>
      </c>
      <c r="D181" s="48" t="s">
        <v>69</v>
      </c>
      <c r="E181" s="50" t="s">
        <v>28</v>
      </c>
      <c r="F181" s="45">
        <v>11000</v>
      </c>
      <c r="G181" s="46">
        <v>0</v>
      </c>
      <c r="H181" s="46">
        <v>25</v>
      </c>
      <c r="I181" s="46">
        <v>0</v>
      </c>
      <c r="J181" s="46">
        <v>0</v>
      </c>
      <c r="K181" s="46">
        <f t="shared" si="56"/>
        <v>315.7</v>
      </c>
      <c r="L181" s="46">
        <f t="shared" si="57"/>
        <v>780.99999999999989</v>
      </c>
      <c r="M181" s="46">
        <v>143</v>
      </c>
      <c r="N181" s="46">
        <v>334.4</v>
      </c>
      <c r="O181" s="46">
        <v>779.90000000000009</v>
      </c>
      <c r="P181" s="46">
        <v>0</v>
      </c>
      <c r="Q181" s="45">
        <f t="shared" si="59"/>
        <v>650.09999999999991</v>
      </c>
      <c r="R181" s="45">
        <f t="shared" si="60"/>
        <v>675.09999999999991</v>
      </c>
      <c r="S181" s="45">
        <f t="shared" si="61"/>
        <v>1703.9</v>
      </c>
      <c r="T181" s="45">
        <f t="shared" si="58"/>
        <v>10324.9</v>
      </c>
      <c r="U181" s="50" t="s">
        <v>29</v>
      </c>
      <c r="V181" s="47" t="s">
        <v>682</v>
      </c>
    </row>
    <row r="182" spans="1:22" ht="15.75" customHeight="1">
      <c r="A182" s="43">
        <v>167</v>
      </c>
      <c r="B182" s="48" t="s">
        <v>216</v>
      </c>
      <c r="C182" s="48" t="s">
        <v>50</v>
      </c>
      <c r="D182" s="48" t="s">
        <v>51</v>
      </c>
      <c r="E182" s="50" t="s">
        <v>28</v>
      </c>
      <c r="F182" s="45">
        <v>15000</v>
      </c>
      <c r="G182" s="46">
        <v>0</v>
      </c>
      <c r="H182" s="46">
        <v>25</v>
      </c>
      <c r="I182" s="46">
        <v>0</v>
      </c>
      <c r="J182" s="46">
        <v>0</v>
      </c>
      <c r="K182" s="46">
        <f t="shared" si="56"/>
        <v>430.5</v>
      </c>
      <c r="L182" s="46">
        <f t="shared" si="57"/>
        <v>1065</v>
      </c>
      <c r="M182" s="46">
        <v>195</v>
      </c>
      <c r="N182" s="46">
        <v>456</v>
      </c>
      <c r="O182" s="46">
        <v>1063.5</v>
      </c>
      <c r="P182" s="46">
        <v>0</v>
      </c>
      <c r="Q182" s="45">
        <f t="shared" si="59"/>
        <v>886.5</v>
      </c>
      <c r="R182" s="45">
        <f t="shared" si="60"/>
        <v>911.5</v>
      </c>
      <c r="S182" s="45">
        <f t="shared" si="61"/>
        <v>2323.5</v>
      </c>
      <c r="T182" s="45">
        <f t="shared" si="58"/>
        <v>14088.5</v>
      </c>
      <c r="U182" s="50" t="s">
        <v>29</v>
      </c>
      <c r="V182" s="47" t="s">
        <v>682</v>
      </c>
    </row>
    <row r="183" spans="1:22" ht="15.75" customHeight="1">
      <c r="A183" s="43">
        <v>168</v>
      </c>
      <c r="B183" s="48" t="s">
        <v>217</v>
      </c>
      <c r="C183" s="48" t="s">
        <v>53</v>
      </c>
      <c r="D183" s="48" t="s">
        <v>51</v>
      </c>
      <c r="E183" s="50" t="s">
        <v>28</v>
      </c>
      <c r="F183" s="45">
        <v>22000</v>
      </c>
      <c r="G183" s="46">
        <v>0</v>
      </c>
      <c r="H183" s="46">
        <v>25</v>
      </c>
      <c r="I183" s="46">
        <v>0</v>
      </c>
      <c r="J183" s="46">
        <v>0</v>
      </c>
      <c r="K183" s="46">
        <f t="shared" si="56"/>
        <v>631.4</v>
      </c>
      <c r="L183" s="46">
        <f t="shared" si="57"/>
        <v>1561.9999999999998</v>
      </c>
      <c r="M183" s="46">
        <v>286</v>
      </c>
      <c r="N183" s="46">
        <v>668.8</v>
      </c>
      <c r="O183" s="46">
        <v>1559.8000000000002</v>
      </c>
      <c r="P183" s="46">
        <v>0</v>
      </c>
      <c r="Q183" s="45">
        <f t="shared" si="59"/>
        <v>1300.1999999999998</v>
      </c>
      <c r="R183" s="45">
        <f t="shared" si="60"/>
        <v>1325.1999999999998</v>
      </c>
      <c r="S183" s="45">
        <f t="shared" si="61"/>
        <v>3407.8</v>
      </c>
      <c r="T183" s="45">
        <f t="shared" si="58"/>
        <v>20674.8</v>
      </c>
      <c r="U183" s="50" t="s">
        <v>31</v>
      </c>
      <c r="V183" s="47" t="s">
        <v>682</v>
      </c>
    </row>
    <row r="184" spans="1:22" ht="15.75" customHeight="1">
      <c r="A184" s="43">
        <v>169</v>
      </c>
      <c r="B184" s="48" t="s">
        <v>218</v>
      </c>
      <c r="C184" s="48" t="s">
        <v>219</v>
      </c>
      <c r="D184" s="48" t="s">
        <v>64</v>
      </c>
      <c r="E184" s="50" t="s">
        <v>28</v>
      </c>
      <c r="F184" s="45">
        <v>60000</v>
      </c>
      <c r="G184" s="46">
        <v>3486.68</v>
      </c>
      <c r="H184" s="46">
        <v>25</v>
      </c>
      <c r="I184" s="46">
        <v>0</v>
      </c>
      <c r="J184" s="46">
        <v>2600.09</v>
      </c>
      <c r="K184" s="46">
        <f t="shared" si="56"/>
        <v>1722</v>
      </c>
      <c r="L184" s="46">
        <f t="shared" si="57"/>
        <v>4260</v>
      </c>
      <c r="M184" s="46">
        <v>780</v>
      </c>
      <c r="N184" s="46">
        <v>1824</v>
      </c>
      <c r="O184" s="46">
        <v>4254</v>
      </c>
      <c r="P184" s="46">
        <v>0</v>
      </c>
      <c r="Q184" s="45">
        <f t="shared" si="59"/>
        <v>3546</v>
      </c>
      <c r="R184" s="45">
        <f t="shared" si="60"/>
        <v>9657.77</v>
      </c>
      <c r="S184" s="45">
        <f t="shared" si="61"/>
        <v>9294</v>
      </c>
      <c r="T184" s="45">
        <f t="shared" si="58"/>
        <v>50342.229999999996</v>
      </c>
      <c r="U184" s="50" t="s">
        <v>31</v>
      </c>
      <c r="V184" s="47" t="s">
        <v>682</v>
      </c>
    </row>
    <row r="185" spans="1:22" ht="15.75" customHeight="1">
      <c r="A185" s="43">
        <v>170</v>
      </c>
      <c r="B185" s="48" t="s">
        <v>220</v>
      </c>
      <c r="C185" s="48" t="s">
        <v>45</v>
      </c>
      <c r="D185" s="48" t="s">
        <v>48</v>
      </c>
      <c r="E185" s="50" t="s">
        <v>28</v>
      </c>
      <c r="F185" s="45">
        <v>10000</v>
      </c>
      <c r="G185" s="46">
        <v>0</v>
      </c>
      <c r="H185" s="46">
        <v>25</v>
      </c>
      <c r="I185" s="46">
        <v>0</v>
      </c>
      <c r="J185" s="46">
        <v>2722.6</v>
      </c>
      <c r="K185" s="46">
        <f t="shared" si="56"/>
        <v>287</v>
      </c>
      <c r="L185" s="46">
        <f t="shared" si="57"/>
        <v>709.99999999999989</v>
      </c>
      <c r="M185" s="46">
        <v>130</v>
      </c>
      <c r="N185" s="46">
        <v>304</v>
      </c>
      <c r="O185" s="46">
        <v>709</v>
      </c>
      <c r="P185" s="46">
        <v>0</v>
      </c>
      <c r="Q185" s="45">
        <f t="shared" si="59"/>
        <v>591</v>
      </c>
      <c r="R185" s="45">
        <f t="shared" si="60"/>
        <v>3338.6</v>
      </c>
      <c r="S185" s="45">
        <f t="shared" si="61"/>
        <v>1549</v>
      </c>
      <c r="T185" s="45">
        <f t="shared" si="58"/>
        <v>6661.4</v>
      </c>
      <c r="U185" s="50" t="s">
        <v>31</v>
      </c>
      <c r="V185" s="47" t="s">
        <v>682</v>
      </c>
    </row>
    <row r="186" spans="1:22" ht="15.75" customHeight="1">
      <c r="A186" s="43">
        <v>171</v>
      </c>
      <c r="B186" s="48" t="s">
        <v>221</v>
      </c>
      <c r="C186" s="48" t="s">
        <v>56</v>
      </c>
      <c r="D186" s="48" t="s">
        <v>87</v>
      </c>
      <c r="E186" s="50" t="s">
        <v>28</v>
      </c>
      <c r="F186" s="45">
        <v>20000</v>
      </c>
      <c r="G186" s="46">
        <v>0</v>
      </c>
      <c r="H186" s="46">
        <v>25</v>
      </c>
      <c r="I186" s="46">
        <v>0</v>
      </c>
      <c r="J186" s="46">
        <v>0</v>
      </c>
      <c r="K186" s="46">
        <f t="shared" si="56"/>
        <v>574</v>
      </c>
      <c r="L186" s="46">
        <f t="shared" si="57"/>
        <v>1419.9999999999998</v>
      </c>
      <c r="M186" s="46">
        <v>260</v>
      </c>
      <c r="N186" s="46">
        <v>608</v>
      </c>
      <c r="O186" s="46">
        <v>1418</v>
      </c>
      <c r="P186" s="46">
        <v>0</v>
      </c>
      <c r="Q186" s="45">
        <f t="shared" si="59"/>
        <v>1182</v>
      </c>
      <c r="R186" s="45">
        <f t="shared" si="60"/>
        <v>1207</v>
      </c>
      <c r="S186" s="45">
        <f t="shared" si="61"/>
        <v>3098</v>
      </c>
      <c r="T186" s="45">
        <f t="shared" si="58"/>
        <v>18793</v>
      </c>
      <c r="U186" s="50" t="s">
        <v>29</v>
      </c>
      <c r="V186" s="47" t="s">
        <v>682</v>
      </c>
    </row>
    <row r="187" spans="1:22" ht="15.75" customHeight="1">
      <c r="A187" s="43">
        <v>172</v>
      </c>
      <c r="B187" s="48" t="s">
        <v>222</v>
      </c>
      <c r="C187" s="48" t="s">
        <v>75</v>
      </c>
      <c r="D187" s="48" t="s">
        <v>69</v>
      </c>
      <c r="E187" s="50" t="s">
        <v>28</v>
      </c>
      <c r="F187" s="45">
        <v>20000</v>
      </c>
      <c r="G187" s="46">
        <v>0</v>
      </c>
      <c r="H187" s="46">
        <v>25</v>
      </c>
      <c r="I187" s="46">
        <v>0</v>
      </c>
      <c r="J187" s="46">
        <v>0</v>
      </c>
      <c r="K187" s="46">
        <f t="shared" si="56"/>
        <v>574</v>
      </c>
      <c r="L187" s="46">
        <f t="shared" si="57"/>
        <v>1419.9999999999998</v>
      </c>
      <c r="M187" s="46">
        <v>260</v>
      </c>
      <c r="N187" s="46">
        <v>608</v>
      </c>
      <c r="O187" s="46">
        <v>1418</v>
      </c>
      <c r="P187" s="46">
        <v>0</v>
      </c>
      <c r="Q187" s="45">
        <f t="shared" si="59"/>
        <v>1182</v>
      </c>
      <c r="R187" s="45">
        <f t="shared" si="60"/>
        <v>1207</v>
      </c>
      <c r="S187" s="45">
        <f t="shared" si="61"/>
        <v>3098</v>
      </c>
      <c r="T187" s="45">
        <f t="shared" si="58"/>
        <v>18793</v>
      </c>
      <c r="U187" s="50" t="s">
        <v>31</v>
      </c>
      <c r="V187" s="47" t="s">
        <v>682</v>
      </c>
    </row>
    <row r="188" spans="1:22" ht="15.75" customHeight="1">
      <c r="A188" s="43">
        <v>173</v>
      </c>
      <c r="B188" s="48" t="s">
        <v>669</v>
      </c>
      <c r="C188" s="48" t="s">
        <v>63</v>
      </c>
      <c r="D188" s="48" t="s">
        <v>64</v>
      </c>
      <c r="E188" s="50" t="s">
        <v>28</v>
      </c>
      <c r="F188" s="45">
        <v>15000</v>
      </c>
      <c r="G188" s="46">
        <v>0</v>
      </c>
      <c r="H188" s="46">
        <v>25</v>
      </c>
      <c r="I188" s="46">
        <v>0</v>
      </c>
      <c r="J188" s="46">
        <v>0</v>
      </c>
      <c r="K188" s="46">
        <f t="shared" si="56"/>
        <v>430.5</v>
      </c>
      <c r="L188" s="46">
        <f t="shared" si="57"/>
        <v>1065</v>
      </c>
      <c r="M188" s="46">
        <v>195</v>
      </c>
      <c r="N188" s="46">
        <v>456</v>
      </c>
      <c r="O188" s="46">
        <v>1063.5</v>
      </c>
      <c r="P188" s="46">
        <v>0</v>
      </c>
      <c r="Q188" s="45">
        <f t="shared" si="59"/>
        <v>886.5</v>
      </c>
      <c r="R188" s="45">
        <f t="shared" si="60"/>
        <v>911.5</v>
      </c>
      <c r="S188" s="45">
        <f t="shared" si="61"/>
        <v>2323.5</v>
      </c>
      <c r="T188" s="45">
        <f t="shared" si="58"/>
        <v>14088.5</v>
      </c>
      <c r="U188" s="50" t="s">
        <v>31</v>
      </c>
      <c r="V188" s="47" t="s">
        <v>682</v>
      </c>
    </row>
    <row r="189" spans="1:22" ht="15.75" customHeight="1">
      <c r="A189" s="43">
        <v>174</v>
      </c>
      <c r="B189" s="48" t="s">
        <v>223</v>
      </c>
      <c r="C189" s="48" t="s">
        <v>68</v>
      </c>
      <c r="D189" s="48" t="s">
        <v>54</v>
      </c>
      <c r="E189" s="50" t="s">
        <v>28</v>
      </c>
      <c r="F189" s="45">
        <v>15000</v>
      </c>
      <c r="G189" s="46">
        <v>0</v>
      </c>
      <c r="H189" s="46">
        <v>25</v>
      </c>
      <c r="I189" s="46">
        <v>0</v>
      </c>
      <c r="J189" s="46">
        <v>0</v>
      </c>
      <c r="K189" s="46">
        <f t="shared" si="56"/>
        <v>430.5</v>
      </c>
      <c r="L189" s="46">
        <f t="shared" si="57"/>
        <v>1065</v>
      </c>
      <c r="M189" s="46">
        <v>195</v>
      </c>
      <c r="N189" s="46">
        <v>456</v>
      </c>
      <c r="O189" s="46">
        <v>1063.5</v>
      </c>
      <c r="P189" s="46">
        <v>0</v>
      </c>
      <c r="Q189" s="45">
        <f t="shared" si="59"/>
        <v>886.5</v>
      </c>
      <c r="R189" s="45">
        <f t="shared" si="60"/>
        <v>911.5</v>
      </c>
      <c r="S189" s="45">
        <f t="shared" si="61"/>
        <v>2323.5</v>
      </c>
      <c r="T189" s="45">
        <f t="shared" si="58"/>
        <v>14088.5</v>
      </c>
      <c r="U189" s="50" t="s">
        <v>29</v>
      </c>
      <c r="V189" s="47" t="s">
        <v>682</v>
      </c>
    </row>
    <row r="190" spans="1:22" ht="15.75" customHeight="1">
      <c r="A190" s="43">
        <v>175</v>
      </c>
      <c r="B190" s="48" t="s">
        <v>224</v>
      </c>
      <c r="C190" s="48" t="s">
        <v>136</v>
      </c>
      <c r="D190" s="48" t="s">
        <v>87</v>
      </c>
      <c r="E190" s="50" t="s">
        <v>28</v>
      </c>
      <c r="F190" s="45">
        <v>15000</v>
      </c>
      <c r="G190" s="46">
        <v>0</v>
      </c>
      <c r="H190" s="46">
        <v>25</v>
      </c>
      <c r="I190" s="46">
        <v>0</v>
      </c>
      <c r="J190" s="46">
        <v>0</v>
      </c>
      <c r="K190" s="46">
        <f t="shared" si="56"/>
        <v>430.5</v>
      </c>
      <c r="L190" s="46">
        <f t="shared" si="57"/>
        <v>1065</v>
      </c>
      <c r="M190" s="46">
        <v>195</v>
      </c>
      <c r="N190" s="46">
        <v>456</v>
      </c>
      <c r="O190" s="46">
        <v>1063.5</v>
      </c>
      <c r="P190" s="46">
        <v>0</v>
      </c>
      <c r="Q190" s="45">
        <f t="shared" si="59"/>
        <v>886.5</v>
      </c>
      <c r="R190" s="45">
        <f t="shared" si="60"/>
        <v>911.5</v>
      </c>
      <c r="S190" s="45">
        <f t="shared" si="61"/>
        <v>2323.5</v>
      </c>
      <c r="T190" s="45">
        <f t="shared" si="58"/>
        <v>14088.5</v>
      </c>
      <c r="U190" s="50" t="s">
        <v>29</v>
      </c>
      <c r="V190" s="47" t="s">
        <v>682</v>
      </c>
    </row>
    <row r="191" spans="1:22" ht="15.75" customHeight="1">
      <c r="A191" s="43">
        <v>176</v>
      </c>
      <c r="B191" s="48" t="s">
        <v>679</v>
      </c>
      <c r="C191" s="48" t="s">
        <v>68</v>
      </c>
      <c r="D191" s="48" t="s">
        <v>69</v>
      </c>
      <c r="E191" s="50" t="s">
        <v>28</v>
      </c>
      <c r="F191" s="45">
        <v>10000</v>
      </c>
      <c r="G191" s="46">
        <v>0</v>
      </c>
      <c r="H191" s="46">
        <v>25</v>
      </c>
      <c r="I191" s="46">
        <v>0</v>
      </c>
      <c r="J191" s="46">
        <v>0</v>
      </c>
      <c r="K191" s="46">
        <f t="shared" si="56"/>
        <v>287</v>
      </c>
      <c r="L191" s="46">
        <f t="shared" si="57"/>
        <v>709.99999999999989</v>
      </c>
      <c r="M191" s="46">
        <v>130</v>
      </c>
      <c r="N191" s="46">
        <v>304</v>
      </c>
      <c r="O191" s="46">
        <v>709</v>
      </c>
      <c r="P191" s="46">
        <v>0</v>
      </c>
      <c r="Q191" s="45">
        <f t="shared" si="59"/>
        <v>591</v>
      </c>
      <c r="R191" s="45">
        <f t="shared" si="60"/>
        <v>616</v>
      </c>
      <c r="S191" s="45">
        <f t="shared" si="61"/>
        <v>1549</v>
      </c>
      <c r="T191" s="45">
        <f t="shared" si="58"/>
        <v>9384</v>
      </c>
      <c r="U191" s="50" t="s">
        <v>29</v>
      </c>
      <c r="V191" s="47" t="s">
        <v>682</v>
      </c>
    </row>
    <row r="192" spans="1:22" ht="15.75" customHeight="1">
      <c r="A192" s="43">
        <v>177</v>
      </c>
      <c r="B192" s="48" t="s">
        <v>226</v>
      </c>
      <c r="C192" s="48" t="s">
        <v>50</v>
      </c>
      <c r="D192" s="48" t="s">
        <v>51</v>
      </c>
      <c r="E192" s="50" t="s">
        <v>28</v>
      </c>
      <c r="F192" s="45">
        <v>10000</v>
      </c>
      <c r="G192" s="46">
        <v>0</v>
      </c>
      <c r="H192" s="46">
        <v>25</v>
      </c>
      <c r="I192" s="46">
        <v>0</v>
      </c>
      <c r="J192" s="46">
        <v>2343.79</v>
      </c>
      <c r="K192" s="46">
        <f t="shared" si="56"/>
        <v>287</v>
      </c>
      <c r="L192" s="46">
        <f t="shared" si="57"/>
        <v>709.99999999999989</v>
      </c>
      <c r="M192" s="46">
        <v>130</v>
      </c>
      <c r="N192" s="46">
        <v>304</v>
      </c>
      <c r="O192" s="46">
        <v>709</v>
      </c>
      <c r="P192" s="46">
        <v>0</v>
      </c>
      <c r="Q192" s="45">
        <f t="shared" si="59"/>
        <v>591</v>
      </c>
      <c r="R192" s="45">
        <f t="shared" si="60"/>
        <v>2959.79</v>
      </c>
      <c r="S192" s="45">
        <f t="shared" si="61"/>
        <v>1549</v>
      </c>
      <c r="T192" s="45">
        <f t="shared" si="58"/>
        <v>7040.21</v>
      </c>
      <c r="U192" s="50" t="s">
        <v>29</v>
      </c>
      <c r="V192" s="47" t="s">
        <v>682</v>
      </c>
    </row>
    <row r="193" spans="1:22" ht="15.75" customHeight="1">
      <c r="A193" s="43">
        <v>178</v>
      </c>
      <c r="B193" s="48" t="s">
        <v>634</v>
      </c>
      <c r="C193" s="48" t="s">
        <v>63</v>
      </c>
      <c r="D193" s="48" t="s">
        <v>64</v>
      </c>
      <c r="E193" s="50" t="s">
        <v>28</v>
      </c>
      <c r="F193" s="45">
        <v>18000</v>
      </c>
      <c r="G193" s="46">
        <v>0</v>
      </c>
      <c r="H193" s="46">
        <v>25</v>
      </c>
      <c r="I193" s="46">
        <v>0</v>
      </c>
      <c r="J193" s="46">
        <v>1000</v>
      </c>
      <c r="K193" s="46">
        <f t="shared" si="56"/>
        <v>516.6</v>
      </c>
      <c r="L193" s="46">
        <f t="shared" si="57"/>
        <v>1277.9999999999998</v>
      </c>
      <c r="M193" s="46">
        <v>234</v>
      </c>
      <c r="N193" s="46">
        <v>547.20000000000005</v>
      </c>
      <c r="O193" s="46">
        <v>1276.2</v>
      </c>
      <c r="P193" s="46">
        <v>0</v>
      </c>
      <c r="Q193" s="45">
        <f t="shared" si="59"/>
        <v>1063.8000000000002</v>
      </c>
      <c r="R193" s="45">
        <f t="shared" si="60"/>
        <v>2088.8000000000002</v>
      </c>
      <c r="S193" s="45">
        <f t="shared" si="61"/>
        <v>2788.2</v>
      </c>
      <c r="T193" s="45">
        <f t="shared" si="58"/>
        <v>15911.2</v>
      </c>
      <c r="U193" s="50" t="s">
        <v>29</v>
      </c>
      <c r="V193" s="47" t="s">
        <v>682</v>
      </c>
    </row>
    <row r="194" spans="1:22" ht="15.75" customHeight="1">
      <c r="A194" s="43">
        <v>179</v>
      </c>
      <c r="B194" s="48" t="s">
        <v>227</v>
      </c>
      <c r="C194" s="48" t="s">
        <v>56</v>
      </c>
      <c r="D194" s="48" t="s">
        <v>87</v>
      </c>
      <c r="E194" s="50" t="s">
        <v>28</v>
      </c>
      <c r="F194" s="45">
        <v>25000</v>
      </c>
      <c r="G194" s="46">
        <v>0</v>
      </c>
      <c r="H194" s="46">
        <v>25</v>
      </c>
      <c r="I194" s="46">
        <v>0</v>
      </c>
      <c r="J194" s="46">
        <v>4880.8100000000004</v>
      </c>
      <c r="K194" s="46">
        <f t="shared" si="56"/>
        <v>717.5</v>
      </c>
      <c r="L194" s="46">
        <f t="shared" si="57"/>
        <v>1774.9999999999998</v>
      </c>
      <c r="M194" s="46">
        <v>325</v>
      </c>
      <c r="N194" s="46">
        <v>760</v>
      </c>
      <c r="O194" s="46">
        <v>1772.5000000000002</v>
      </c>
      <c r="P194" s="46">
        <v>1715.46</v>
      </c>
      <c r="Q194" s="45">
        <f t="shared" si="59"/>
        <v>1477.5</v>
      </c>
      <c r="R194" s="45">
        <f t="shared" si="60"/>
        <v>8098.77</v>
      </c>
      <c r="S194" s="45">
        <f t="shared" si="61"/>
        <v>3872.5</v>
      </c>
      <c r="T194" s="45">
        <f t="shared" si="58"/>
        <v>16901.23</v>
      </c>
      <c r="U194" s="50" t="s">
        <v>29</v>
      </c>
      <c r="V194" s="47" t="s">
        <v>682</v>
      </c>
    </row>
    <row r="195" spans="1:22" ht="15.75" customHeight="1">
      <c r="A195" s="43">
        <v>180</v>
      </c>
      <c r="B195" s="48" t="s">
        <v>228</v>
      </c>
      <c r="C195" s="48" t="s">
        <v>68</v>
      </c>
      <c r="D195" s="48" t="s">
        <v>54</v>
      </c>
      <c r="E195" s="50" t="s">
        <v>28</v>
      </c>
      <c r="F195" s="45">
        <v>15000</v>
      </c>
      <c r="G195" s="46">
        <v>0</v>
      </c>
      <c r="H195" s="46">
        <v>25</v>
      </c>
      <c r="I195" s="46">
        <v>0</v>
      </c>
      <c r="J195" s="46">
        <v>4572.62</v>
      </c>
      <c r="K195" s="46">
        <f t="shared" si="56"/>
        <v>430.5</v>
      </c>
      <c r="L195" s="46">
        <f t="shared" si="57"/>
        <v>1065</v>
      </c>
      <c r="M195" s="46">
        <v>195</v>
      </c>
      <c r="N195" s="46">
        <v>456</v>
      </c>
      <c r="O195" s="46">
        <v>1063.5</v>
      </c>
      <c r="P195" s="46">
        <v>0</v>
      </c>
      <c r="Q195" s="45">
        <f t="shared" si="59"/>
        <v>886.5</v>
      </c>
      <c r="R195" s="45">
        <f t="shared" si="60"/>
        <v>5484.12</v>
      </c>
      <c r="S195" s="45">
        <f t="shared" si="61"/>
        <v>2323.5</v>
      </c>
      <c r="T195" s="45">
        <f t="shared" si="58"/>
        <v>9515.880000000001</v>
      </c>
      <c r="U195" s="50" t="s">
        <v>29</v>
      </c>
      <c r="V195" s="47" t="s">
        <v>682</v>
      </c>
    </row>
    <row r="196" spans="1:22" ht="15.75" customHeight="1">
      <c r="A196" s="43">
        <v>181</v>
      </c>
      <c r="B196" s="48" t="s">
        <v>229</v>
      </c>
      <c r="C196" s="48" t="s">
        <v>42</v>
      </c>
      <c r="D196" s="48" t="s">
        <v>43</v>
      </c>
      <c r="E196" s="50" t="s">
        <v>28</v>
      </c>
      <c r="F196" s="45">
        <v>15000</v>
      </c>
      <c r="G196" s="46">
        <v>0</v>
      </c>
      <c r="H196" s="46">
        <v>25</v>
      </c>
      <c r="I196" s="46">
        <v>0</v>
      </c>
      <c r="J196" s="46">
        <v>0</v>
      </c>
      <c r="K196" s="46">
        <f t="shared" si="56"/>
        <v>430.5</v>
      </c>
      <c r="L196" s="46">
        <f t="shared" si="57"/>
        <v>1065</v>
      </c>
      <c r="M196" s="46">
        <v>195</v>
      </c>
      <c r="N196" s="46">
        <v>456</v>
      </c>
      <c r="O196" s="46">
        <v>1063.5</v>
      </c>
      <c r="P196" s="46">
        <v>0</v>
      </c>
      <c r="Q196" s="45">
        <f t="shared" si="59"/>
        <v>886.5</v>
      </c>
      <c r="R196" s="45">
        <f t="shared" si="60"/>
        <v>911.5</v>
      </c>
      <c r="S196" s="45">
        <f t="shared" si="61"/>
        <v>2323.5</v>
      </c>
      <c r="T196" s="45">
        <f t="shared" si="58"/>
        <v>14088.5</v>
      </c>
      <c r="U196" s="50" t="s">
        <v>29</v>
      </c>
      <c r="V196" s="47" t="s">
        <v>682</v>
      </c>
    </row>
    <row r="197" spans="1:22" ht="15.75" customHeight="1">
      <c r="A197" s="43">
        <v>182</v>
      </c>
      <c r="B197" s="48" t="s">
        <v>676</v>
      </c>
      <c r="C197" s="48" t="s">
        <v>53</v>
      </c>
      <c r="D197" s="48" t="s">
        <v>51</v>
      </c>
      <c r="E197" s="50" t="s">
        <v>28</v>
      </c>
      <c r="F197" s="45">
        <v>30000</v>
      </c>
      <c r="G197" s="46">
        <v>0</v>
      </c>
      <c r="H197" s="46">
        <v>25</v>
      </c>
      <c r="I197" s="46">
        <v>0</v>
      </c>
      <c r="J197" s="46">
        <v>0</v>
      </c>
      <c r="K197" s="46">
        <f t="shared" si="56"/>
        <v>861</v>
      </c>
      <c r="L197" s="46">
        <f t="shared" si="57"/>
        <v>2130</v>
      </c>
      <c r="M197" s="46">
        <v>390</v>
      </c>
      <c r="N197" s="46">
        <v>912</v>
      </c>
      <c r="O197" s="46">
        <v>2127</v>
      </c>
      <c r="P197" s="46">
        <v>0</v>
      </c>
      <c r="Q197" s="45">
        <f t="shared" si="59"/>
        <v>1773</v>
      </c>
      <c r="R197" s="45">
        <f t="shared" si="60"/>
        <v>1798</v>
      </c>
      <c r="S197" s="45">
        <f t="shared" si="61"/>
        <v>4647</v>
      </c>
      <c r="T197" s="45">
        <f t="shared" si="58"/>
        <v>28202</v>
      </c>
      <c r="U197" s="50" t="s">
        <v>29</v>
      </c>
      <c r="V197" s="47" t="s">
        <v>682</v>
      </c>
    </row>
    <row r="198" spans="1:22" ht="15.75" customHeight="1">
      <c r="A198" s="43">
        <v>183</v>
      </c>
      <c r="B198" s="48" t="s">
        <v>231</v>
      </c>
      <c r="C198" s="48" t="s">
        <v>50</v>
      </c>
      <c r="D198" s="48" t="s">
        <v>51</v>
      </c>
      <c r="E198" s="50" t="s">
        <v>28</v>
      </c>
      <c r="F198" s="45">
        <v>15000</v>
      </c>
      <c r="G198" s="46">
        <v>0</v>
      </c>
      <c r="H198" s="46">
        <v>25</v>
      </c>
      <c r="I198" s="46">
        <v>0</v>
      </c>
      <c r="J198" s="46">
        <v>0</v>
      </c>
      <c r="K198" s="46">
        <f t="shared" si="56"/>
        <v>430.5</v>
      </c>
      <c r="L198" s="46">
        <f t="shared" si="57"/>
        <v>1065</v>
      </c>
      <c r="M198" s="46">
        <v>195</v>
      </c>
      <c r="N198" s="46">
        <v>456</v>
      </c>
      <c r="O198" s="46">
        <v>1063.5</v>
      </c>
      <c r="P198" s="46">
        <v>0</v>
      </c>
      <c r="Q198" s="45">
        <f t="shared" si="59"/>
        <v>886.5</v>
      </c>
      <c r="R198" s="45">
        <f t="shared" si="60"/>
        <v>911.5</v>
      </c>
      <c r="S198" s="45">
        <f t="shared" si="61"/>
        <v>2323.5</v>
      </c>
      <c r="T198" s="45">
        <f t="shared" si="58"/>
        <v>14088.5</v>
      </c>
      <c r="U198" s="50" t="s">
        <v>29</v>
      </c>
      <c r="V198" s="47" t="s">
        <v>682</v>
      </c>
    </row>
    <row r="199" spans="1:22" ht="15.75" customHeight="1">
      <c r="A199" s="43">
        <v>184</v>
      </c>
      <c r="B199" s="48" t="s">
        <v>232</v>
      </c>
      <c r="C199" s="48" t="s">
        <v>59</v>
      </c>
      <c r="D199" s="48" t="s">
        <v>54</v>
      </c>
      <c r="E199" s="50" t="s">
        <v>28</v>
      </c>
      <c r="F199" s="45">
        <v>25000</v>
      </c>
      <c r="G199" s="46">
        <v>0</v>
      </c>
      <c r="H199" s="46">
        <v>25</v>
      </c>
      <c r="I199" s="46">
        <v>0</v>
      </c>
      <c r="J199" s="46">
        <v>0</v>
      </c>
      <c r="K199" s="46">
        <f t="shared" si="56"/>
        <v>717.5</v>
      </c>
      <c r="L199" s="46">
        <f t="shared" si="57"/>
        <v>1774.9999999999998</v>
      </c>
      <c r="M199" s="46">
        <v>325</v>
      </c>
      <c r="N199" s="46">
        <v>760</v>
      </c>
      <c r="O199" s="46">
        <v>1772.5000000000002</v>
      </c>
      <c r="P199" s="46">
        <v>0</v>
      </c>
      <c r="Q199" s="45">
        <f t="shared" si="59"/>
        <v>1477.5</v>
      </c>
      <c r="R199" s="45">
        <f t="shared" si="60"/>
        <v>1502.5</v>
      </c>
      <c r="S199" s="45">
        <f t="shared" si="61"/>
        <v>3872.5</v>
      </c>
      <c r="T199" s="45">
        <f t="shared" si="58"/>
        <v>23497.5</v>
      </c>
      <c r="U199" s="50" t="s">
        <v>29</v>
      </c>
      <c r="V199" s="47" t="s">
        <v>682</v>
      </c>
    </row>
    <row r="200" spans="1:22" ht="15.75" customHeight="1">
      <c r="A200" s="43">
        <v>185</v>
      </c>
      <c r="B200" s="48" t="s">
        <v>233</v>
      </c>
      <c r="C200" s="48" t="s">
        <v>68</v>
      </c>
      <c r="D200" s="48" t="s">
        <v>69</v>
      </c>
      <c r="E200" s="50" t="s">
        <v>28</v>
      </c>
      <c r="F200" s="45">
        <v>10000</v>
      </c>
      <c r="G200" s="46">
        <v>0</v>
      </c>
      <c r="H200" s="46">
        <v>25</v>
      </c>
      <c r="I200" s="46">
        <v>0</v>
      </c>
      <c r="J200" s="46">
        <v>0</v>
      </c>
      <c r="K200" s="46">
        <f t="shared" si="56"/>
        <v>287</v>
      </c>
      <c r="L200" s="46">
        <f t="shared" si="57"/>
        <v>709.99999999999989</v>
      </c>
      <c r="M200" s="46">
        <v>130</v>
      </c>
      <c r="N200" s="46">
        <v>304</v>
      </c>
      <c r="O200" s="46">
        <v>709</v>
      </c>
      <c r="P200" s="46">
        <v>0</v>
      </c>
      <c r="Q200" s="45">
        <f t="shared" si="59"/>
        <v>591</v>
      </c>
      <c r="R200" s="45">
        <f t="shared" si="60"/>
        <v>616</v>
      </c>
      <c r="S200" s="45">
        <f t="shared" si="61"/>
        <v>1549</v>
      </c>
      <c r="T200" s="45">
        <f t="shared" si="58"/>
        <v>9384</v>
      </c>
      <c r="U200" s="50" t="s">
        <v>29</v>
      </c>
      <c r="V200" s="47" t="s">
        <v>682</v>
      </c>
    </row>
    <row r="201" spans="1:22" ht="15.75" customHeight="1">
      <c r="A201" s="43">
        <v>186</v>
      </c>
      <c r="B201" s="48" t="s">
        <v>234</v>
      </c>
      <c r="C201" s="48" t="s">
        <v>56</v>
      </c>
      <c r="D201" s="48" t="s">
        <v>87</v>
      </c>
      <c r="E201" s="50" t="s">
        <v>28</v>
      </c>
      <c r="F201" s="45">
        <v>31500</v>
      </c>
      <c r="G201" s="46">
        <v>0</v>
      </c>
      <c r="H201" s="46">
        <v>25</v>
      </c>
      <c r="I201" s="46">
        <v>0</v>
      </c>
      <c r="J201" s="46">
        <v>0</v>
      </c>
      <c r="K201" s="46">
        <f t="shared" si="56"/>
        <v>904.05</v>
      </c>
      <c r="L201" s="46">
        <f t="shared" si="57"/>
        <v>2236.5</v>
      </c>
      <c r="M201" s="46">
        <v>409.5</v>
      </c>
      <c r="N201" s="46">
        <v>957.6</v>
      </c>
      <c r="O201" s="46">
        <v>2233.3500000000004</v>
      </c>
      <c r="P201" s="46">
        <v>0</v>
      </c>
      <c r="Q201" s="45">
        <f t="shared" si="59"/>
        <v>1861.65</v>
      </c>
      <c r="R201" s="45">
        <f t="shared" si="60"/>
        <v>1886.65</v>
      </c>
      <c r="S201" s="45">
        <f t="shared" si="61"/>
        <v>4879.3500000000004</v>
      </c>
      <c r="T201" s="45">
        <f t="shared" si="58"/>
        <v>29613.35</v>
      </c>
      <c r="U201" s="50" t="s">
        <v>29</v>
      </c>
      <c r="V201" s="47" t="s">
        <v>682</v>
      </c>
    </row>
    <row r="202" spans="1:22" ht="15.75" customHeight="1">
      <c r="A202" s="43">
        <v>187</v>
      </c>
      <c r="B202" s="48" t="s">
        <v>235</v>
      </c>
      <c r="C202" s="48" t="s">
        <v>196</v>
      </c>
      <c r="D202" s="48" t="s">
        <v>51</v>
      </c>
      <c r="E202" s="50" t="s">
        <v>28</v>
      </c>
      <c r="F202" s="45">
        <v>15000</v>
      </c>
      <c r="G202" s="46">
        <v>0</v>
      </c>
      <c r="H202" s="46">
        <v>25</v>
      </c>
      <c r="I202" s="46">
        <v>0</v>
      </c>
      <c r="J202" s="46">
        <v>0</v>
      </c>
      <c r="K202" s="46">
        <f t="shared" si="56"/>
        <v>430.5</v>
      </c>
      <c r="L202" s="46">
        <f t="shared" si="57"/>
        <v>1065</v>
      </c>
      <c r="M202" s="46">
        <v>195</v>
      </c>
      <c r="N202" s="46">
        <v>456</v>
      </c>
      <c r="O202" s="46">
        <v>1063.5</v>
      </c>
      <c r="P202" s="46">
        <v>0</v>
      </c>
      <c r="Q202" s="45">
        <f t="shared" si="59"/>
        <v>886.5</v>
      </c>
      <c r="R202" s="45">
        <f t="shared" si="60"/>
        <v>911.5</v>
      </c>
      <c r="S202" s="45">
        <f t="shared" si="61"/>
        <v>2323.5</v>
      </c>
      <c r="T202" s="45">
        <f t="shared" si="58"/>
        <v>14088.5</v>
      </c>
      <c r="U202" s="50" t="s">
        <v>29</v>
      </c>
      <c r="V202" s="47" t="s">
        <v>682</v>
      </c>
    </row>
    <row r="203" spans="1:22" ht="15.75" customHeight="1">
      <c r="A203" s="43">
        <v>188</v>
      </c>
      <c r="B203" s="48" t="s">
        <v>236</v>
      </c>
      <c r="C203" s="48" t="s">
        <v>59</v>
      </c>
      <c r="D203" s="48" t="s">
        <v>54</v>
      </c>
      <c r="E203" s="50" t="s">
        <v>28</v>
      </c>
      <c r="F203" s="45">
        <v>20000</v>
      </c>
      <c r="G203" s="46">
        <v>0</v>
      </c>
      <c r="H203" s="46">
        <v>25</v>
      </c>
      <c r="I203" s="46">
        <v>0</v>
      </c>
      <c r="J203" s="46">
        <v>10479.879999999999</v>
      </c>
      <c r="K203" s="46">
        <f t="shared" si="56"/>
        <v>574</v>
      </c>
      <c r="L203" s="46">
        <f t="shared" si="57"/>
        <v>1419.9999999999998</v>
      </c>
      <c r="M203" s="46">
        <v>260</v>
      </c>
      <c r="N203" s="46">
        <v>608</v>
      </c>
      <c r="O203" s="46">
        <v>1418</v>
      </c>
      <c r="P203" s="46">
        <v>0</v>
      </c>
      <c r="Q203" s="45">
        <f t="shared" si="59"/>
        <v>1182</v>
      </c>
      <c r="R203" s="45">
        <f t="shared" si="60"/>
        <v>11686.88</v>
      </c>
      <c r="S203" s="45">
        <f t="shared" si="61"/>
        <v>3098</v>
      </c>
      <c r="T203" s="45">
        <f t="shared" si="58"/>
        <v>8313.1200000000008</v>
      </c>
      <c r="U203" s="50" t="s">
        <v>29</v>
      </c>
      <c r="V203" s="47" t="s">
        <v>682</v>
      </c>
    </row>
    <row r="204" spans="1:22" ht="15.75" customHeight="1">
      <c r="A204" s="43">
        <v>189</v>
      </c>
      <c r="B204" s="48" t="s">
        <v>237</v>
      </c>
      <c r="C204" s="48" t="s">
        <v>196</v>
      </c>
      <c r="D204" s="48" t="s">
        <v>51</v>
      </c>
      <c r="E204" s="50" t="s">
        <v>28</v>
      </c>
      <c r="F204" s="45">
        <v>15000</v>
      </c>
      <c r="G204" s="46">
        <v>0</v>
      </c>
      <c r="H204" s="46">
        <v>25</v>
      </c>
      <c r="I204" s="46">
        <v>0</v>
      </c>
      <c r="J204" s="46">
        <v>6574.03</v>
      </c>
      <c r="K204" s="46">
        <f t="shared" si="56"/>
        <v>430.5</v>
      </c>
      <c r="L204" s="46">
        <f t="shared" si="57"/>
        <v>1065</v>
      </c>
      <c r="M204" s="46">
        <v>195</v>
      </c>
      <c r="N204" s="46">
        <v>456</v>
      </c>
      <c r="O204" s="46">
        <v>1063.5</v>
      </c>
      <c r="P204" s="46">
        <v>0</v>
      </c>
      <c r="Q204" s="45">
        <f t="shared" si="59"/>
        <v>886.5</v>
      </c>
      <c r="R204" s="45">
        <f t="shared" si="60"/>
        <v>7485.53</v>
      </c>
      <c r="S204" s="45">
        <f t="shared" si="61"/>
        <v>2323.5</v>
      </c>
      <c r="T204" s="45">
        <f t="shared" si="58"/>
        <v>7514.47</v>
      </c>
      <c r="U204" s="50" t="s">
        <v>29</v>
      </c>
      <c r="V204" s="47" t="s">
        <v>682</v>
      </c>
    </row>
    <row r="205" spans="1:22" ht="15.75" customHeight="1">
      <c r="A205" s="43">
        <v>190</v>
      </c>
      <c r="B205" s="48" t="s">
        <v>238</v>
      </c>
      <c r="C205" s="48" t="s">
        <v>53</v>
      </c>
      <c r="D205" s="48" t="s">
        <v>54</v>
      </c>
      <c r="E205" s="50" t="s">
        <v>28</v>
      </c>
      <c r="F205" s="45">
        <v>35000</v>
      </c>
      <c r="G205" s="46">
        <v>0</v>
      </c>
      <c r="H205" s="46">
        <v>25</v>
      </c>
      <c r="I205" s="46">
        <v>0</v>
      </c>
      <c r="J205" s="46">
        <v>0</v>
      </c>
      <c r="K205" s="46">
        <f t="shared" si="56"/>
        <v>1004.5</v>
      </c>
      <c r="L205" s="46">
        <f t="shared" si="57"/>
        <v>2485</v>
      </c>
      <c r="M205" s="46">
        <v>455</v>
      </c>
      <c r="N205" s="46">
        <v>1064</v>
      </c>
      <c r="O205" s="46">
        <v>2481.5</v>
      </c>
      <c r="P205" s="46">
        <v>0</v>
      </c>
      <c r="Q205" s="45">
        <f t="shared" si="59"/>
        <v>2068.5</v>
      </c>
      <c r="R205" s="45">
        <f t="shared" si="60"/>
        <v>2093.5</v>
      </c>
      <c r="S205" s="45">
        <f t="shared" si="61"/>
        <v>5421.5</v>
      </c>
      <c r="T205" s="45">
        <f t="shared" si="58"/>
        <v>32906.5</v>
      </c>
      <c r="U205" s="50" t="s">
        <v>29</v>
      </c>
      <c r="V205" s="47" t="s">
        <v>682</v>
      </c>
    </row>
    <row r="206" spans="1:22" ht="15.75" customHeight="1">
      <c r="A206" s="43">
        <v>191</v>
      </c>
      <c r="B206" s="48" t="s">
        <v>658</v>
      </c>
      <c r="C206" s="48" t="s">
        <v>659</v>
      </c>
      <c r="D206" s="48" t="s">
        <v>85</v>
      </c>
      <c r="E206" s="50" t="s">
        <v>28</v>
      </c>
      <c r="F206" s="45">
        <v>35000</v>
      </c>
      <c r="G206" s="46">
        <v>0</v>
      </c>
      <c r="H206" s="46">
        <v>25</v>
      </c>
      <c r="I206" s="46">
        <v>0</v>
      </c>
      <c r="J206" s="46">
        <v>0</v>
      </c>
      <c r="K206" s="46">
        <f t="shared" si="56"/>
        <v>1004.5</v>
      </c>
      <c r="L206" s="46">
        <f t="shared" si="57"/>
        <v>2485</v>
      </c>
      <c r="M206" s="46">
        <v>455</v>
      </c>
      <c r="N206" s="46">
        <v>1064</v>
      </c>
      <c r="O206" s="46">
        <v>2481.5</v>
      </c>
      <c r="P206" s="46">
        <v>0</v>
      </c>
      <c r="Q206" s="45">
        <f t="shared" si="59"/>
        <v>2068.5</v>
      </c>
      <c r="R206" s="45">
        <f t="shared" si="60"/>
        <v>2093.5</v>
      </c>
      <c r="S206" s="45">
        <f t="shared" si="61"/>
        <v>5421.5</v>
      </c>
      <c r="T206" s="45">
        <f t="shared" si="58"/>
        <v>32906.5</v>
      </c>
      <c r="U206" s="50" t="s">
        <v>29</v>
      </c>
      <c r="V206" s="47" t="s">
        <v>682</v>
      </c>
    </row>
    <row r="207" spans="1:22" ht="15.75" customHeight="1">
      <c r="A207" s="43">
        <v>192</v>
      </c>
      <c r="B207" s="48" t="s">
        <v>661</v>
      </c>
      <c r="C207" s="48" t="s">
        <v>59</v>
      </c>
      <c r="D207" s="48" t="s">
        <v>109</v>
      </c>
      <c r="E207" s="50" t="s">
        <v>28</v>
      </c>
      <c r="F207" s="45">
        <v>40000</v>
      </c>
      <c r="G207" s="46">
        <v>442.65</v>
      </c>
      <c r="H207" s="46">
        <v>25</v>
      </c>
      <c r="I207" s="46">
        <v>0</v>
      </c>
      <c r="J207" s="46">
        <v>0</v>
      </c>
      <c r="K207" s="46">
        <f t="shared" si="56"/>
        <v>1148</v>
      </c>
      <c r="L207" s="46">
        <f t="shared" si="57"/>
        <v>2839.9999999999995</v>
      </c>
      <c r="M207" s="46">
        <v>520</v>
      </c>
      <c r="N207" s="46">
        <v>1216</v>
      </c>
      <c r="O207" s="46">
        <v>2836</v>
      </c>
      <c r="P207" s="46">
        <v>0</v>
      </c>
      <c r="Q207" s="45">
        <f t="shared" si="59"/>
        <v>2364</v>
      </c>
      <c r="R207" s="45">
        <f t="shared" si="60"/>
        <v>2831.65</v>
      </c>
      <c r="S207" s="45">
        <f t="shared" si="61"/>
        <v>6196</v>
      </c>
      <c r="T207" s="45">
        <f t="shared" si="58"/>
        <v>37168.35</v>
      </c>
      <c r="U207" s="50" t="s">
        <v>29</v>
      </c>
      <c r="V207" s="47" t="s">
        <v>682</v>
      </c>
    </row>
    <row r="208" spans="1:22" ht="15.75" customHeight="1">
      <c r="A208" s="43">
        <v>193</v>
      </c>
      <c r="B208" s="48" t="s">
        <v>239</v>
      </c>
      <c r="C208" s="48" t="s">
        <v>75</v>
      </c>
      <c r="D208" s="48" t="s">
        <v>51</v>
      </c>
      <c r="E208" s="50" t="s">
        <v>28</v>
      </c>
      <c r="F208" s="45">
        <v>35000</v>
      </c>
      <c r="G208" s="46">
        <v>0</v>
      </c>
      <c r="H208" s="46">
        <v>25</v>
      </c>
      <c r="I208" s="46">
        <v>0</v>
      </c>
      <c r="J208" s="46">
        <v>0</v>
      </c>
      <c r="K208" s="46">
        <f t="shared" si="56"/>
        <v>1004.5</v>
      </c>
      <c r="L208" s="46">
        <f t="shared" si="57"/>
        <v>2485</v>
      </c>
      <c r="M208" s="46">
        <v>455</v>
      </c>
      <c r="N208" s="46">
        <v>1064</v>
      </c>
      <c r="O208" s="46">
        <v>2481.5</v>
      </c>
      <c r="P208" s="46">
        <v>1715.46</v>
      </c>
      <c r="Q208" s="45">
        <f t="shared" si="59"/>
        <v>2068.5</v>
      </c>
      <c r="R208" s="45">
        <f t="shared" si="60"/>
        <v>3808.96</v>
      </c>
      <c r="S208" s="45">
        <f t="shared" si="61"/>
        <v>5421.5</v>
      </c>
      <c r="T208" s="45">
        <f t="shared" si="58"/>
        <v>31191.040000000001</v>
      </c>
      <c r="U208" s="50" t="s">
        <v>31</v>
      </c>
      <c r="V208" s="47" t="s">
        <v>682</v>
      </c>
    </row>
    <row r="209" spans="1:22" ht="15.75" customHeight="1">
      <c r="A209" s="43">
        <v>194</v>
      </c>
      <c r="B209" s="48" t="s">
        <v>240</v>
      </c>
      <c r="C209" s="48" t="s">
        <v>63</v>
      </c>
      <c r="D209" s="48" t="s">
        <v>64</v>
      </c>
      <c r="E209" s="50" t="s">
        <v>28</v>
      </c>
      <c r="F209" s="45">
        <v>15000</v>
      </c>
      <c r="G209" s="46">
        <v>0</v>
      </c>
      <c r="H209" s="46">
        <v>25</v>
      </c>
      <c r="I209" s="46">
        <v>0</v>
      </c>
      <c r="J209" s="46">
        <v>5421.01</v>
      </c>
      <c r="K209" s="46">
        <f t="shared" si="56"/>
        <v>430.5</v>
      </c>
      <c r="L209" s="46">
        <f t="shared" si="57"/>
        <v>1065</v>
      </c>
      <c r="M209" s="46">
        <v>195</v>
      </c>
      <c r="N209" s="46">
        <v>456</v>
      </c>
      <c r="O209" s="46">
        <v>1063.5</v>
      </c>
      <c r="P209" s="46">
        <v>0</v>
      </c>
      <c r="Q209" s="45">
        <f t="shared" si="59"/>
        <v>886.5</v>
      </c>
      <c r="R209" s="45">
        <f t="shared" si="60"/>
        <v>6332.51</v>
      </c>
      <c r="S209" s="45">
        <f t="shared" si="61"/>
        <v>2323.5</v>
      </c>
      <c r="T209" s="45">
        <f t="shared" si="58"/>
        <v>8667.49</v>
      </c>
      <c r="U209" s="50" t="s">
        <v>31</v>
      </c>
      <c r="V209" s="47" t="s">
        <v>682</v>
      </c>
    </row>
    <row r="210" spans="1:22" ht="15.75" customHeight="1">
      <c r="A210" s="43">
        <v>195</v>
      </c>
      <c r="B210" s="48" t="s">
        <v>241</v>
      </c>
      <c r="C210" s="48" t="s">
        <v>242</v>
      </c>
      <c r="D210" s="48" t="s">
        <v>76</v>
      </c>
      <c r="E210" s="50" t="s">
        <v>28</v>
      </c>
      <c r="F210" s="45">
        <v>40000</v>
      </c>
      <c r="G210" s="46">
        <v>442.65</v>
      </c>
      <c r="H210" s="46">
        <v>25</v>
      </c>
      <c r="I210" s="46">
        <v>0</v>
      </c>
      <c r="J210" s="46">
        <v>0</v>
      </c>
      <c r="K210" s="46">
        <f t="shared" si="56"/>
        <v>1148</v>
      </c>
      <c r="L210" s="46">
        <f t="shared" si="57"/>
        <v>2839.9999999999995</v>
      </c>
      <c r="M210" s="46">
        <v>520</v>
      </c>
      <c r="N210" s="46">
        <v>1216</v>
      </c>
      <c r="O210" s="46">
        <v>2836</v>
      </c>
      <c r="P210" s="46">
        <v>0</v>
      </c>
      <c r="Q210" s="45">
        <f t="shared" si="59"/>
        <v>2364</v>
      </c>
      <c r="R210" s="45">
        <f t="shared" si="60"/>
        <v>2831.65</v>
      </c>
      <c r="S210" s="45">
        <f t="shared" si="61"/>
        <v>6196</v>
      </c>
      <c r="T210" s="45">
        <f t="shared" si="58"/>
        <v>37168.35</v>
      </c>
      <c r="U210" s="50" t="s">
        <v>31</v>
      </c>
      <c r="V210" s="47" t="s">
        <v>682</v>
      </c>
    </row>
    <row r="211" spans="1:22" ht="15.75" customHeight="1">
      <c r="A211" s="43">
        <v>196</v>
      </c>
      <c r="B211" s="48" t="s">
        <v>243</v>
      </c>
      <c r="C211" s="48" t="s">
        <v>63</v>
      </c>
      <c r="D211" s="48" t="s">
        <v>64</v>
      </c>
      <c r="E211" s="50" t="s">
        <v>28</v>
      </c>
      <c r="F211" s="45">
        <v>18000</v>
      </c>
      <c r="G211" s="46">
        <v>0</v>
      </c>
      <c r="H211" s="46">
        <v>25</v>
      </c>
      <c r="I211" s="46">
        <v>0</v>
      </c>
      <c r="J211" s="46">
        <v>0</v>
      </c>
      <c r="K211" s="46">
        <f t="shared" si="56"/>
        <v>516.6</v>
      </c>
      <c r="L211" s="46">
        <f t="shared" si="57"/>
        <v>1277.9999999999998</v>
      </c>
      <c r="M211" s="46">
        <v>234</v>
      </c>
      <c r="N211" s="46">
        <v>547.20000000000005</v>
      </c>
      <c r="O211" s="46">
        <v>1276.2</v>
      </c>
      <c r="P211" s="46">
        <v>0</v>
      </c>
      <c r="Q211" s="45">
        <f t="shared" si="59"/>
        <v>1063.8000000000002</v>
      </c>
      <c r="R211" s="45">
        <f t="shared" si="60"/>
        <v>1088.8000000000002</v>
      </c>
      <c r="S211" s="45">
        <f t="shared" si="61"/>
        <v>2788.2</v>
      </c>
      <c r="T211" s="45">
        <f t="shared" si="58"/>
        <v>16911.2</v>
      </c>
      <c r="U211" s="50" t="s">
        <v>31</v>
      </c>
      <c r="V211" s="47" t="s">
        <v>682</v>
      </c>
    </row>
    <row r="212" spans="1:22" ht="15.75" customHeight="1">
      <c r="A212" s="43">
        <v>197</v>
      </c>
      <c r="B212" s="48" t="s">
        <v>244</v>
      </c>
      <c r="C212" s="48" t="s">
        <v>56</v>
      </c>
      <c r="D212" s="48" t="s">
        <v>87</v>
      </c>
      <c r="E212" s="50" t="s">
        <v>28</v>
      </c>
      <c r="F212" s="45">
        <v>20000</v>
      </c>
      <c r="G212" s="46">
        <v>0</v>
      </c>
      <c r="H212" s="46">
        <v>25</v>
      </c>
      <c r="I212" s="46">
        <v>0</v>
      </c>
      <c r="J212" s="46">
        <v>2249.7399999999998</v>
      </c>
      <c r="K212" s="46">
        <f t="shared" si="56"/>
        <v>574</v>
      </c>
      <c r="L212" s="46">
        <f t="shared" si="57"/>
        <v>1419.9999999999998</v>
      </c>
      <c r="M212" s="46">
        <v>260</v>
      </c>
      <c r="N212" s="46">
        <v>608</v>
      </c>
      <c r="O212" s="46">
        <v>1418</v>
      </c>
      <c r="P212" s="46">
        <v>0</v>
      </c>
      <c r="Q212" s="45">
        <f t="shared" si="59"/>
        <v>1182</v>
      </c>
      <c r="R212" s="45">
        <f t="shared" si="60"/>
        <v>3456.74</v>
      </c>
      <c r="S212" s="45">
        <f t="shared" si="61"/>
        <v>3098</v>
      </c>
      <c r="T212" s="45">
        <f t="shared" si="58"/>
        <v>16543.260000000002</v>
      </c>
      <c r="U212" s="50" t="s">
        <v>29</v>
      </c>
      <c r="V212" s="47" t="s">
        <v>682</v>
      </c>
    </row>
    <row r="213" spans="1:22" ht="15.75" customHeight="1">
      <c r="A213" s="43">
        <v>198</v>
      </c>
      <c r="B213" s="48" t="s">
        <v>245</v>
      </c>
      <c r="C213" s="48" t="s">
        <v>59</v>
      </c>
      <c r="D213" s="48" t="s">
        <v>54</v>
      </c>
      <c r="E213" s="50" t="s">
        <v>28</v>
      </c>
      <c r="F213" s="45">
        <v>25000</v>
      </c>
      <c r="G213" s="46">
        <v>0</v>
      </c>
      <c r="H213" s="46">
        <v>25</v>
      </c>
      <c r="I213" s="46">
        <v>0</v>
      </c>
      <c r="J213" s="46">
        <v>3605.22</v>
      </c>
      <c r="K213" s="46">
        <f t="shared" si="56"/>
        <v>717.5</v>
      </c>
      <c r="L213" s="46">
        <f t="shared" si="57"/>
        <v>1774.9999999999998</v>
      </c>
      <c r="M213" s="46">
        <v>325</v>
      </c>
      <c r="N213" s="46">
        <v>760</v>
      </c>
      <c r="O213" s="46">
        <v>1772.5</v>
      </c>
      <c r="P213" s="46">
        <v>0</v>
      </c>
      <c r="Q213" s="45">
        <f t="shared" si="59"/>
        <v>1477.5</v>
      </c>
      <c r="R213" s="45">
        <f t="shared" si="60"/>
        <v>5107.7199999999993</v>
      </c>
      <c r="S213" s="45">
        <f t="shared" si="61"/>
        <v>3872.5</v>
      </c>
      <c r="T213" s="45">
        <f t="shared" si="58"/>
        <v>19892.28</v>
      </c>
      <c r="U213" s="50" t="s">
        <v>29</v>
      </c>
      <c r="V213" s="47" t="s">
        <v>682</v>
      </c>
    </row>
    <row r="214" spans="1:22" ht="15.75" customHeight="1">
      <c r="A214" s="43">
        <v>199</v>
      </c>
      <c r="B214" s="48" t="s">
        <v>246</v>
      </c>
      <c r="C214" s="48" t="s">
        <v>68</v>
      </c>
      <c r="D214" s="48" t="s">
        <v>137</v>
      </c>
      <c r="E214" s="50" t="s">
        <v>28</v>
      </c>
      <c r="F214" s="45">
        <v>12000</v>
      </c>
      <c r="G214" s="46">
        <v>0</v>
      </c>
      <c r="H214" s="46">
        <v>25</v>
      </c>
      <c r="I214" s="46">
        <v>0</v>
      </c>
      <c r="J214" s="46">
        <v>0</v>
      </c>
      <c r="K214" s="46">
        <f t="shared" ref="K214:K274" si="62">F214*2.87%</f>
        <v>344.4</v>
      </c>
      <c r="L214" s="46">
        <f t="shared" ref="L214:L274" si="63">F214*7.1%</f>
        <v>851.99999999999989</v>
      </c>
      <c r="M214" s="46">
        <v>156</v>
      </c>
      <c r="N214" s="46">
        <v>364.8</v>
      </c>
      <c r="O214" s="46">
        <v>850.80000000000007</v>
      </c>
      <c r="P214" s="46">
        <v>0</v>
      </c>
      <c r="Q214" s="45">
        <f t="shared" si="59"/>
        <v>709.2</v>
      </c>
      <c r="R214" s="45">
        <f t="shared" si="60"/>
        <v>734.2</v>
      </c>
      <c r="S214" s="45">
        <f t="shared" si="61"/>
        <v>1858.8</v>
      </c>
      <c r="T214" s="45">
        <f t="shared" ref="T214:T274" si="64">F214-R214</f>
        <v>11265.8</v>
      </c>
      <c r="U214" s="50" t="s">
        <v>29</v>
      </c>
      <c r="V214" s="47" t="s">
        <v>682</v>
      </c>
    </row>
    <row r="215" spans="1:22" ht="15.75" customHeight="1">
      <c r="A215" s="43">
        <v>200</v>
      </c>
      <c r="B215" s="48" t="s">
        <v>247</v>
      </c>
      <c r="C215" s="48" t="s">
        <v>248</v>
      </c>
      <c r="D215" s="48" t="s">
        <v>179</v>
      </c>
      <c r="E215" s="50" t="s">
        <v>28</v>
      </c>
      <c r="F215" s="45">
        <v>60000</v>
      </c>
      <c r="G215" s="46">
        <v>3486.68</v>
      </c>
      <c r="H215" s="46">
        <v>25</v>
      </c>
      <c r="I215" s="46">
        <v>0</v>
      </c>
      <c r="J215" s="46">
        <v>0</v>
      </c>
      <c r="K215" s="46">
        <f t="shared" si="62"/>
        <v>1722</v>
      </c>
      <c r="L215" s="46">
        <f t="shared" si="63"/>
        <v>4260</v>
      </c>
      <c r="M215" s="46">
        <v>780</v>
      </c>
      <c r="N215" s="46">
        <v>1824</v>
      </c>
      <c r="O215" s="46">
        <v>4254</v>
      </c>
      <c r="P215" s="46">
        <v>0</v>
      </c>
      <c r="Q215" s="45">
        <f t="shared" si="59"/>
        <v>3546</v>
      </c>
      <c r="R215" s="45">
        <f t="shared" si="60"/>
        <v>7057.68</v>
      </c>
      <c r="S215" s="45">
        <f t="shared" si="61"/>
        <v>9294</v>
      </c>
      <c r="T215" s="45">
        <f t="shared" si="64"/>
        <v>52942.32</v>
      </c>
      <c r="U215" s="50" t="s">
        <v>31</v>
      </c>
      <c r="V215" s="47" t="s">
        <v>682</v>
      </c>
    </row>
    <row r="216" spans="1:22" ht="15.75" customHeight="1">
      <c r="A216" s="43">
        <v>201</v>
      </c>
      <c r="B216" s="48" t="s">
        <v>249</v>
      </c>
      <c r="C216" s="48" t="s">
        <v>196</v>
      </c>
      <c r="D216" s="48" t="s">
        <v>54</v>
      </c>
      <c r="E216" s="50" t="s">
        <v>28</v>
      </c>
      <c r="F216" s="45">
        <v>15000</v>
      </c>
      <c r="G216" s="46">
        <v>0</v>
      </c>
      <c r="H216" s="46">
        <v>25</v>
      </c>
      <c r="I216" s="46">
        <v>0</v>
      </c>
      <c r="J216" s="46">
        <v>0</v>
      </c>
      <c r="K216" s="46">
        <f t="shared" si="62"/>
        <v>430.5</v>
      </c>
      <c r="L216" s="46">
        <f t="shared" si="63"/>
        <v>1065</v>
      </c>
      <c r="M216" s="46">
        <v>195</v>
      </c>
      <c r="N216" s="46">
        <v>456</v>
      </c>
      <c r="O216" s="46">
        <v>1063.5</v>
      </c>
      <c r="P216" s="46">
        <v>0</v>
      </c>
      <c r="Q216" s="45">
        <f t="shared" si="59"/>
        <v>886.5</v>
      </c>
      <c r="R216" s="45">
        <f t="shared" si="60"/>
        <v>911.5</v>
      </c>
      <c r="S216" s="45">
        <f t="shared" si="61"/>
        <v>2323.5</v>
      </c>
      <c r="T216" s="45">
        <f t="shared" si="64"/>
        <v>14088.5</v>
      </c>
      <c r="U216" s="50" t="s">
        <v>29</v>
      </c>
      <c r="V216" s="47" t="s">
        <v>682</v>
      </c>
    </row>
    <row r="217" spans="1:22" ht="15.75" customHeight="1">
      <c r="A217" s="43">
        <v>202</v>
      </c>
      <c r="B217" s="48" t="s">
        <v>250</v>
      </c>
      <c r="C217" s="48" t="s">
        <v>84</v>
      </c>
      <c r="D217" s="48" t="s">
        <v>85</v>
      </c>
      <c r="E217" s="50" t="s">
        <v>28</v>
      </c>
      <c r="F217" s="45">
        <v>25000</v>
      </c>
      <c r="G217" s="46">
        <v>0</v>
      </c>
      <c r="H217" s="46">
        <v>25</v>
      </c>
      <c r="I217" s="46">
        <v>0</v>
      </c>
      <c r="J217" s="46">
        <v>0</v>
      </c>
      <c r="K217" s="46">
        <f t="shared" si="62"/>
        <v>717.5</v>
      </c>
      <c r="L217" s="46">
        <f t="shared" si="63"/>
        <v>1774.9999999999998</v>
      </c>
      <c r="M217" s="46">
        <v>325</v>
      </c>
      <c r="N217" s="46">
        <v>760</v>
      </c>
      <c r="O217" s="46">
        <v>1772.5000000000002</v>
      </c>
      <c r="P217" s="46">
        <v>0</v>
      </c>
      <c r="Q217" s="45">
        <f t="shared" si="59"/>
        <v>1477.5</v>
      </c>
      <c r="R217" s="45">
        <f t="shared" si="60"/>
        <v>1502.5</v>
      </c>
      <c r="S217" s="45">
        <f t="shared" si="61"/>
        <v>3872.5</v>
      </c>
      <c r="T217" s="45">
        <f t="shared" si="64"/>
        <v>23497.5</v>
      </c>
      <c r="U217" s="50" t="s">
        <v>29</v>
      </c>
      <c r="V217" s="47" t="s">
        <v>682</v>
      </c>
    </row>
    <row r="218" spans="1:22" ht="15.75" customHeight="1">
      <c r="A218" s="43">
        <v>203</v>
      </c>
      <c r="B218" s="48" t="s">
        <v>251</v>
      </c>
      <c r="C218" s="48" t="s">
        <v>75</v>
      </c>
      <c r="D218" s="48" t="s">
        <v>43</v>
      </c>
      <c r="E218" s="50" t="s">
        <v>28</v>
      </c>
      <c r="F218" s="45">
        <v>25000</v>
      </c>
      <c r="G218" s="46">
        <v>0</v>
      </c>
      <c r="H218" s="46">
        <v>25</v>
      </c>
      <c r="I218" s="46">
        <v>0</v>
      </c>
      <c r="J218" s="46">
        <v>7953.88</v>
      </c>
      <c r="K218" s="46">
        <f t="shared" si="62"/>
        <v>717.5</v>
      </c>
      <c r="L218" s="46">
        <f t="shared" si="63"/>
        <v>1774.9999999999998</v>
      </c>
      <c r="M218" s="46">
        <v>325</v>
      </c>
      <c r="N218" s="46">
        <v>760</v>
      </c>
      <c r="O218" s="46">
        <v>1772.5000000000002</v>
      </c>
      <c r="P218" s="46">
        <v>0</v>
      </c>
      <c r="Q218" s="45">
        <f t="shared" si="59"/>
        <v>1477.5</v>
      </c>
      <c r="R218" s="45">
        <f t="shared" si="60"/>
        <v>9456.380000000001</v>
      </c>
      <c r="S218" s="45">
        <f t="shared" si="61"/>
        <v>3872.5</v>
      </c>
      <c r="T218" s="45">
        <f t="shared" si="64"/>
        <v>15543.619999999999</v>
      </c>
      <c r="U218" s="50" t="s">
        <v>31</v>
      </c>
      <c r="V218" s="47" t="s">
        <v>682</v>
      </c>
    </row>
    <row r="219" spans="1:22" ht="15.75" customHeight="1">
      <c r="A219" s="43">
        <v>204</v>
      </c>
      <c r="B219" s="48" t="s">
        <v>628</v>
      </c>
      <c r="C219" s="48" t="s">
        <v>75</v>
      </c>
      <c r="D219" s="48" t="s">
        <v>87</v>
      </c>
      <c r="E219" s="50" t="s">
        <v>28</v>
      </c>
      <c r="F219" s="45">
        <v>31000</v>
      </c>
      <c r="G219" s="46">
        <v>0</v>
      </c>
      <c r="H219" s="46">
        <v>25</v>
      </c>
      <c r="I219" s="46">
        <v>0</v>
      </c>
      <c r="J219" s="46">
        <v>1300</v>
      </c>
      <c r="K219" s="46">
        <f t="shared" si="62"/>
        <v>889.7</v>
      </c>
      <c r="L219" s="46">
        <f t="shared" si="63"/>
        <v>2201</v>
      </c>
      <c r="M219" s="46">
        <v>403</v>
      </c>
      <c r="N219" s="46">
        <v>942.4</v>
      </c>
      <c r="O219" s="46">
        <v>2197.9</v>
      </c>
      <c r="P219" s="46">
        <v>0</v>
      </c>
      <c r="Q219" s="45">
        <f t="shared" si="59"/>
        <v>1832.1</v>
      </c>
      <c r="R219" s="45">
        <f t="shared" si="60"/>
        <v>3157.1</v>
      </c>
      <c r="S219" s="45">
        <f t="shared" si="61"/>
        <v>4801.8999999999996</v>
      </c>
      <c r="T219" s="45">
        <f t="shared" si="64"/>
        <v>27842.9</v>
      </c>
      <c r="U219" s="50" t="s">
        <v>31</v>
      </c>
      <c r="V219" s="47" t="s">
        <v>682</v>
      </c>
    </row>
    <row r="220" spans="1:22" ht="15.75" customHeight="1">
      <c r="A220" s="43">
        <v>205</v>
      </c>
      <c r="B220" s="48" t="s">
        <v>252</v>
      </c>
      <c r="C220" s="48" t="s">
        <v>45</v>
      </c>
      <c r="D220" s="48" t="s">
        <v>61</v>
      </c>
      <c r="E220" s="50" t="s">
        <v>28</v>
      </c>
      <c r="F220" s="45">
        <v>40000</v>
      </c>
      <c r="G220" s="46">
        <v>442.65</v>
      </c>
      <c r="H220" s="46">
        <v>25</v>
      </c>
      <c r="I220" s="46">
        <v>0</v>
      </c>
      <c r="J220" s="46">
        <v>1300</v>
      </c>
      <c r="K220" s="46">
        <f t="shared" si="62"/>
        <v>1148</v>
      </c>
      <c r="L220" s="46">
        <f t="shared" si="63"/>
        <v>2839.9999999999995</v>
      </c>
      <c r="M220" s="46">
        <v>520</v>
      </c>
      <c r="N220" s="46">
        <v>1216</v>
      </c>
      <c r="O220" s="46">
        <v>2836</v>
      </c>
      <c r="P220" s="46">
        <v>0</v>
      </c>
      <c r="Q220" s="45">
        <f t="shared" si="59"/>
        <v>2364</v>
      </c>
      <c r="R220" s="45">
        <f t="shared" si="60"/>
        <v>4131.6499999999996</v>
      </c>
      <c r="S220" s="45">
        <f t="shared" si="61"/>
        <v>6196</v>
      </c>
      <c r="T220" s="45">
        <f t="shared" si="64"/>
        <v>35868.35</v>
      </c>
      <c r="U220" s="50" t="s">
        <v>31</v>
      </c>
      <c r="V220" s="47" t="s">
        <v>682</v>
      </c>
    </row>
    <row r="221" spans="1:22" ht="15.75" customHeight="1">
      <c r="A221" s="43">
        <v>206</v>
      </c>
      <c r="B221" s="48" t="s">
        <v>254</v>
      </c>
      <c r="C221" s="48" t="s">
        <v>68</v>
      </c>
      <c r="D221" s="48" t="s">
        <v>54</v>
      </c>
      <c r="E221" s="50" t="s">
        <v>28</v>
      </c>
      <c r="F221" s="45">
        <v>15000</v>
      </c>
      <c r="G221" s="46">
        <v>0</v>
      </c>
      <c r="H221" s="46">
        <v>25</v>
      </c>
      <c r="I221" s="46">
        <v>0</v>
      </c>
      <c r="J221" s="46">
        <v>0</v>
      </c>
      <c r="K221" s="46">
        <f t="shared" si="62"/>
        <v>430.5</v>
      </c>
      <c r="L221" s="46">
        <f t="shared" si="63"/>
        <v>1065</v>
      </c>
      <c r="M221" s="46">
        <v>195</v>
      </c>
      <c r="N221" s="46">
        <v>456</v>
      </c>
      <c r="O221" s="46">
        <v>1063.5</v>
      </c>
      <c r="P221" s="46">
        <v>0</v>
      </c>
      <c r="Q221" s="45">
        <f t="shared" ref="Q221:Q281" si="65">K221+N221</f>
        <v>886.5</v>
      </c>
      <c r="R221" s="45">
        <f t="shared" ref="R221:R281" si="66">G221+H221+I221+J221+K221+N221+P221</f>
        <v>911.5</v>
      </c>
      <c r="S221" s="45">
        <f t="shared" ref="S221:S281" si="67">L221+M221+O221</f>
        <v>2323.5</v>
      </c>
      <c r="T221" s="45">
        <f t="shared" si="64"/>
        <v>14088.5</v>
      </c>
      <c r="U221" s="50" t="s">
        <v>29</v>
      </c>
      <c r="V221" s="47" t="s">
        <v>682</v>
      </c>
    </row>
    <row r="222" spans="1:22" ht="15.75" customHeight="1">
      <c r="A222" s="43">
        <v>207</v>
      </c>
      <c r="B222" s="48" t="s">
        <v>255</v>
      </c>
      <c r="C222" s="48" t="s">
        <v>84</v>
      </c>
      <c r="D222" s="48" t="s">
        <v>85</v>
      </c>
      <c r="E222" s="50" t="s">
        <v>28</v>
      </c>
      <c r="F222" s="45">
        <v>17000</v>
      </c>
      <c r="G222" s="46">
        <v>0</v>
      </c>
      <c r="H222" s="46">
        <v>25</v>
      </c>
      <c r="I222" s="46">
        <v>0</v>
      </c>
      <c r="J222" s="46">
        <v>2435</v>
      </c>
      <c r="K222" s="46">
        <f t="shared" si="62"/>
        <v>487.9</v>
      </c>
      <c r="L222" s="46">
        <f t="shared" si="63"/>
        <v>1207</v>
      </c>
      <c r="M222" s="46">
        <v>221</v>
      </c>
      <c r="N222" s="46">
        <v>516.79999999999995</v>
      </c>
      <c r="O222" s="46">
        <v>1205.3000000000002</v>
      </c>
      <c r="P222" s="46">
        <v>0</v>
      </c>
      <c r="Q222" s="45">
        <f t="shared" si="65"/>
        <v>1004.6999999999999</v>
      </c>
      <c r="R222" s="45">
        <f t="shared" si="66"/>
        <v>3464.7</v>
      </c>
      <c r="S222" s="45">
        <f t="shared" si="67"/>
        <v>2633.3</v>
      </c>
      <c r="T222" s="45">
        <f t="shared" si="64"/>
        <v>13535.3</v>
      </c>
      <c r="U222" s="50" t="s">
        <v>29</v>
      </c>
      <c r="V222" s="47" t="s">
        <v>682</v>
      </c>
    </row>
    <row r="223" spans="1:22" ht="15.75" customHeight="1">
      <c r="A223" s="43">
        <v>208</v>
      </c>
      <c r="B223" s="48" t="s">
        <v>256</v>
      </c>
      <c r="C223" s="48" t="s">
        <v>50</v>
      </c>
      <c r="D223" s="48" t="s">
        <v>51</v>
      </c>
      <c r="E223" s="50" t="s">
        <v>28</v>
      </c>
      <c r="F223" s="45">
        <v>15000</v>
      </c>
      <c r="G223" s="46">
        <v>0</v>
      </c>
      <c r="H223" s="46">
        <v>25</v>
      </c>
      <c r="I223" s="46">
        <v>0</v>
      </c>
      <c r="J223" s="46">
        <v>2500</v>
      </c>
      <c r="K223" s="46">
        <f t="shared" si="62"/>
        <v>430.5</v>
      </c>
      <c r="L223" s="46">
        <f t="shared" si="63"/>
        <v>1065</v>
      </c>
      <c r="M223" s="46">
        <v>195</v>
      </c>
      <c r="N223" s="46">
        <v>456</v>
      </c>
      <c r="O223" s="46">
        <v>1063.5</v>
      </c>
      <c r="P223" s="46">
        <v>0</v>
      </c>
      <c r="Q223" s="45">
        <f t="shared" si="65"/>
        <v>886.5</v>
      </c>
      <c r="R223" s="45">
        <f t="shared" si="66"/>
        <v>3411.5</v>
      </c>
      <c r="S223" s="45">
        <f t="shared" si="67"/>
        <v>2323.5</v>
      </c>
      <c r="T223" s="45">
        <f t="shared" si="64"/>
        <v>11588.5</v>
      </c>
      <c r="U223" s="50" t="s">
        <v>31</v>
      </c>
      <c r="V223" s="47" t="s">
        <v>682</v>
      </c>
    </row>
    <row r="224" spans="1:22" ht="15.75" customHeight="1">
      <c r="A224" s="43">
        <v>209</v>
      </c>
      <c r="B224" s="48" t="s">
        <v>257</v>
      </c>
      <c r="C224" s="48" t="s">
        <v>59</v>
      </c>
      <c r="D224" s="48" t="s">
        <v>64</v>
      </c>
      <c r="E224" s="50" t="s">
        <v>28</v>
      </c>
      <c r="F224" s="45">
        <v>20000</v>
      </c>
      <c r="G224" s="46">
        <v>0</v>
      </c>
      <c r="H224" s="46">
        <v>25</v>
      </c>
      <c r="I224" s="46">
        <v>0</v>
      </c>
      <c r="J224" s="46">
        <v>0</v>
      </c>
      <c r="K224" s="46">
        <f t="shared" si="62"/>
        <v>574</v>
      </c>
      <c r="L224" s="46">
        <f t="shared" si="63"/>
        <v>1419.9999999999998</v>
      </c>
      <c r="M224" s="46">
        <v>260</v>
      </c>
      <c r="N224" s="46">
        <v>608</v>
      </c>
      <c r="O224" s="46">
        <v>1418</v>
      </c>
      <c r="P224" s="46">
        <v>0</v>
      </c>
      <c r="Q224" s="45">
        <f t="shared" si="65"/>
        <v>1182</v>
      </c>
      <c r="R224" s="45">
        <f t="shared" si="66"/>
        <v>1207</v>
      </c>
      <c r="S224" s="45">
        <f t="shared" si="67"/>
        <v>3098</v>
      </c>
      <c r="T224" s="45">
        <f t="shared" si="64"/>
        <v>18793</v>
      </c>
      <c r="U224" s="50" t="s">
        <v>29</v>
      </c>
      <c r="V224" s="47" t="s">
        <v>682</v>
      </c>
    </row>
    <row r="225" spans="1:22" ht="15.75" customHeight="1">
      <c r="A225" s="43">
        <v>210</v>
      </c>
      <c r="B225" s="48" t="s">
        <v>258</v>
      </c>
      <c r="C225" s="48" t="s">
        <v>45</v>
      </c>
      <c r="D225" s="48" t="s">
        <v>76</v>
      </c>
      <c r="E225" s="50" t="s">
        <v>28</v>
      </c>
      <c r="F225" s="45">
        <v>35000</v>
      </c>
      <c r="G225" s="46">
        <v>0</v>
      </c>
      <c r="H225" s="46">
        <v>25</v>
      </c>
      <c r="I225" s="46">
        <v>0</v>
      </c>
      <c r="J225" s="46">
        <v>0</v>
      </c>
      <c r="K225" s="46">
        <f t="shared" si="62"/>
        <v>1004.5</v>
      </c>
      <c r="L225" s="46">
        <f t="shared" si="63"/>
        <v>2485</v>
      </c>
      <c r="M225" s="46">
        <v>455</v>
      </c>
      <c r="N225" s="46">
        <v>1064</v>
      </c>
      <c r="O225" s="46">
        <v>2481.5</v>
      </c>
      <c r="P225" s="46">
        <v>1715.46</v>
      </c>
      <c r="Q225" s="45">
        <f t="shared" si="65"/>
        <v>2068.5</v>
      </c>
      <c r="R225" s="45">
        <f t="shared" si="66"/>
        <v>3808.96</v>
      </c>
      <c r="S225" s="45">
        <f t="shared" si="67"/>
        <v>5421.5</v>
      </c>
      <c r="T225" s="45">
        <f t="shared" si="64"/>
        <v>31191.040000000001</v>
      </c>
      <c r="U225" s="50" t="s">
        <v>29</v>
      </c>
      <c r="V225" s="47" t="s">
        <v>682</v>
      </c>
    </row>
    <row r="226" spans="1:22" ht="15.75" customHeight="1">
      <c r="A226" s="43">
        <v>211</v>
      </c>
      <c r="B226" s="48" t="s">
        <v>259</v>
      </c>
      <c r="C226" s="48" t="s">
        <v>68</v>
      </c>
      <c r="D226" s="48" t="s">
        <v>54</v>
      </c>
      <c r="E226" s="50" t="s">
        <v>28</v>
      </c>
      <c r="F226" s="45">
        <v>15000</v>
      </c>
      <c r="G226" s="46">
        <v>0</v>
      </c>
      <c r="H226" s="46">
        <v>25</v>
      </c>
      <c r="I226" s="46">
        <v>0</v>
      </c>
      <c r="J226" s="46">
        <v>0</v>
      </c>
      <c r="K226" s="46">
        <f t="shared" si="62"/>
        <v>430.5</v>
      </c>
      <c r="L226" s="46">
        <f t="shared" si="63"/>
        <v>1065</v>
      </c>
      <c r="M226" s="46">
        <v>195</v>
      </c>
      <c r="N226" s="46">
        <v>456</v>
      </c>
      <c r="O226" s="46">
        <v>1063.5</v>
      </c>
      <c r="P226" s="46">
        <v>0</v>
      </c>
      <c r="Q226" s="45">
        <f t="shared" si="65"/>
        <v>886.5</v>
      </c>
      <c r="R226" s="45">
        <f t="shared" si="66"/>
        <v>911.5</v>
      </c>
      <c r="S226" s="45">
        <f t="shared" si="67"/>
        <v>2323.5</v>
      </c>
      <c r="T226" s="45">
        <f t="shared" si="64"/>
        <v>14088.5</v>
      </c>
      <c r="U226" s="50" t="s">
        <v>29</v>
      </c>
      <c r="V226" s="47" t="s">
        <v>682</v>
      </c>
    </row>
    <row r="227" spans="1:22" ht="15.75" customHeight="1">
      <c r="A227" s="43">
        <v>212</v>
      </c>
      <c r="B227" s="48" t="s">
        <v>260</v>
      </c>
      <c r="C227" s="48" t="s">
        <v>42</v>
      </c>
      <c r="D227" s="48" t="s">
        <v>43</v>
      </c>
      <c r="E227" s="50" t="s">
        <v>28</v>
      </c>
      <c r="F227" s="45">
        <v>10000</v>
      </c>
      <c r="G227" s="46">
        <v>0</v>
      </c>
      <c r="H227" s="46">
        <v>25</v>
      </c>
      <c r="I227" s="46">
        <v>0</v>
      </c>
      <c r="J227" s="46">
        <v>0</v>
      </c>
      <c r="K227" s="46">
        <f t="shared" si="62"/>
        <v>287</v>
      </c>
      <c r="L227" s="46">
        <f t="shared" si="63"/>
        <v>709.99999999999989</v>
      </c>
      <c r="M227" s="46">
        <v>130</v>
      </c>
      <c r="N227" s="46">
        <v>304</v>
      </c>
      <c r="O227" s="46">
        <v>709</v>
      </c>
      <c r="P227" s="46">
        <v>0</v>
      </c>
      <c r="Q227" s="45">
        <f t="shared" si="65"/>
        <v>591</v>
      </c>
      <c r="R227" s="45">
        <f t="shared" si="66"/>
        <v>616</v>
      </c>
      <c r="S227" s="45">
        <f t="shared" si="67"/>
        <v>1549</v>
      </c>
      <c r="T227" s="45">
        <f t="shared" si="64"/>
        <v>9384</v>
      </c>
      <c r="U227" s="50" t="s">
        <v>29</v>
      </c>
      <c r="V227" s="47" t="s">
        <v>682</v>
      </c>
    </row>
    <row r="228" spans="1:22" ht="15.75" customHeight="1">
      <c r="A228" s="43">
        <v>213</v>
      </c>
      <c r="B228" s="48" t="s">
        <v>261</v>
      </c>
      <c r="C228" s="48" t="s">
        <v>68</v>
      </c>
      <c r="D228" s="48" t="s">
        <v>54</v>
      </c>
      <c r="E228" s="50" t="s">
        <v>28</v>
      </c>
      <c r="F228" s="45">
        <v>15000</v>
      </c>
      <c r="G228" s="46">
        <v>0</v>
      </c>
      <c r="H228" s="46">
        <v>25</v>
      </c>
      <c r="I228" s="46">
        <v>0</v>
      </c>
      <c r="J228" s="46">
        <v>6074.05</v>
      </c>
      <c r="K228" s="46">
        <f t="shared" si="62"/>
        <v>430.5</v>
      </c>
      <c r="L228" s="46">
        <f t="shared" si="63"/>
        <v>1065</v>
      </c>
      <c r="M228" s="46">
        <v>195</v>
      </c>
      <c r="N228" s="46">
        <v>456</v>
      </c>
      <c r="O228" s="46">
        <v>1063.5</v>
      </c>
      <c r="P228" s="46">
        <v>0</v>
      </c>
      <c r="Q228" s="45">
        <f t="shared" si="65"/>
        <v>886.5</v>
      </c>
      <c r="R228" s="45">
        <f t="shared" si="66"/>
        <v>6985.55</v>
      </c>
      <c r="S228" s="45">
        <f t="shared" si="67"/>
        <v>2323.5</v>
      </c>
      <c r="T228" s="45">
        <f t="shared" si="64"/>
        <v>8014.45</v>
      </c>
      <c r="U228" s="50" t="s">
        <v>29</v>
      </c>
      <c r="V228" s="47" t="s">
        <v>682</v>
      </c>
    </row>
    <row r="229" spans="1:22" ht="15.75" customHeight="1">
      <c r="A229" s="43">
        <v>214</v>
      </c>
      <c r="B229" s="48" t="s">
        <v>262</v>
      </c>
      <c r="C229" s="48" t="s">
        <v>42</v>
      </c>
      <c r="D229" s="48" t="s">
        <v>43</v>
      </c>
      <c r="E229" s="50" t="s">
        <v>28</v>
      </c>
      <c r="F229" s="45">
        <v>20000</v>
      </c>
      <c r="G229" s="46">
        <v>0</v>
      </c>
      <c r="H229" s="46">
        <v>25</v>
      </c>
      <c r="I229" s="46">
        <v>0</v>
      </c>
      <c r="J229" s="46">
        <v>7625.88</v>
      </c>
      <c r="K229" s="46">
        <f t="shared" si="62"/>
        <v>574</v>
      </c>
      <c r="L229" s="46">
        <f t="shared" si="63"/>
        <v>1419.9999999999998</v>
      </c>
      <c r="M229" s="46">
        <v>260</v>
      </c>
      <c r="N229" s="46">
        <v>608</v>
      </c>
      <c r="O229" s="46">
        <v>1418</v>
      </c>
      <c r="P229" s="46">
        <v>0</v>
      </c>
      <c r="Q229" s="45">
        <f t="shared" si="65"/>
        <v>1182</v>
      </c>
      <c r="R229" s="45">
        <f t="shared" si="66"/>
        <v>8832.880000000001</v>
      </c>
      <c r="S229" s="45">
        <f t="shared" si="67"/>
        <v>3098</v>
      </c>
      <c r="T229" s="45">
        <f t="shared" si="64"/>
        <v>11167.119999999999</v>
      </c>
      <c r="U229" s="50" t="s">
        <v>29</v>
      </c>
      <c r="V229" s="47" t="s">
        <v>682</v>
      </c>
    </row>
    <row r="230" spans="1:22" ht="15.75" customHeight="1">
      <c r="A230" s="43">
        <v>215</v>
      </c>
      <c r="B230" s="48" t="s">
        <v>263</v>
      </c>
      <c r="C230" s="48" t="s">
        <v>264</v>
      </c>
      <c r="D230" s="48" t="s">
        <v>27</v>
      </c>
      <c r="E230" s="50" t="s">
        <v>265</v>
      </c>
      <c r="F230" s="45">
        <v>30000</v>
      </c>
      <c r="G230" s="46">
        <v>0</v>
      </c>
      <c r="H230" s="46">
        <v>25</v>
      </c>
      <c r="I230" s="46">
        <v>0</v>
      </c>
      <c r="J230" s="46">
        <v>0</v>
      </c>
      <c r="K230" s="46">
        <f t="shared" si="62"/>
        <v>861</v>
      </c>
      <c r="L230" s="46">
        <f t="shared" si="63"/>
        <v>2130</v>
      </c>
      <c r="M230" s="46">
        <v>390</v>
      </c>
      <c r="N230" s="46">
        <v>912</v>
      </c>
      <c r="O230" s="46">
        <v>2127</v>
      </c>
      <c r="P230" s="46">
        <v>0</v>
      </c>
      <c r="Q230" s="45">
        <f t="shared" si="65"/>
        <v>1773</v>
      </c>
      <c r="R230" s="45">
        <f t="shared" si="66"/>
        <v>1798</v>
      </c>
      <c r="S230" s="45">
        <f t="shared" si="67"/>
        <v>4647</v>
      </c>
      <c r="T230" s="45">
        <f t="shared" si="64"/>
        <v>28202</v>
      </c>
      <c r="U230" s="50" t="s">
        <v>29</v>
      </c>
      <c r="V230" s="47" t="s">
        <v>682</v>
      </c>
    </row>
    <row r="231" spans="1:22" ht="15.75" customHeight="1">
      <c r="A231" s="43">
        <v>216</v>
      </c>
      <c r="B231" s="48" t="s">
        <v>266</v>
      </c>
      <c r="C231" s="48" t="s">
        <v>68</v>
      </c>
      <c r="D231" s="48" t="s">
        <v>69</v>
      </c>
      <c r="E231" s="50" t="s">
        <v>28</v>
      </c>
      <c r="F231" s="45">
        <v>10000</v>
      </c>
      <c r="G231" s="46">
        <v>0</v>
      </c>
      <c r="H231" s="46">
        <v>25</v>
      </c>
      <c r="I231" s="46">
        <v>0</v>
      </c>
      <c r="J231" s="46">
        <v>0</v>
      </c>
      <c r="K231" s="46">
        <f t="shared" si="62"/>
        <v>287</v>
      </c>
      <c r="L231" s="46">
        <f t="shared" si="63"/>
        <v>709.99999999999989</v>
      </c>
      <c r="M231" s="46">
        <v>130</v>
      </c>
      <c r="N231" s="46">
        <v>304</v>
      </c>
      <c r="O231" s="46">
        <v>709</v>
      </c>
      <c r="P231" s="46">
        <v>0</v>
      </c>
      <c r="Q231" s="45">
        <f t="shared" si="65"/>
        <v>591</v>
      </c>
      <c r="R231" s="45">
        <f t="shared" si="66"/>
        <v>616</v>
      </c>
      <c r="S231" s="45">
        <f t="shared" si="67"/>
        <v>1549</v>
      </c>
      <c r="T231" s="45">
        <f t="shared" si="64"/>
        <v>9384</v>
      </c>
      <c r="U231" s="50" t="s">
        <v>29</v>
      </c>
      <c r="V231" s="47" t="s">
        <v>682</v>
      </c>
    </row>
    <row r="232" spans="1:22" ht="15.75" customHeight="1">
      <c r="A232" s="43">
        <v>217</v>
      </c>
      <c r="B232" s="48" t="s">
        <v>267</v>
      </c>
      <c r="C232" s="48" t="s">
        <v>68</v>
      </c>
      <c r="D232" s="48" t="s">
        <v>54</v>
      </c>
      <c r="E232" s="50" t="s">
        <v>28</v>
      </c>
      <c r="F232" s="45">
        <v>10000</v>
      </c>
      <c r="G232" s="46">
        <v>0</v>
      </c>
      <c r="H232" s="46">
        <v>25</v>
      </c>
      <c r="I232" s="46">
        <v>0</v>
      </c>
      <c r="J232" s="46">
        <v>0</v>
      </c>
      <c r="K232" s="46">
        <f t="shared" si="62"/>
        <v>287</v>
      </c>
      <c r="L232" s="46">
        <f t="shared" si="63"/>
        <v>709.99999999999989</v>
      </c>
      <c r="M232" s="46">
        <v>130</v>
      </c>
      <c r="N232" s="46">
        <v>304</v>
      </c>
      <c r="O232" s="46">
        <v>709</v>
      </c>
      <c r="P232" s="46">
        <v>0</v>
      </c>
      <c r="Q232" s="45">
        <f t="shared" si="65"/>
        <v>591</v>
      </c>
      <c r="R232" s="45">
        <f t="shared" si="66"/>
        <v>616</v>
      </c>
      <c r="S232" s="45">
        <f t="shared" si="67"/>
        <v>1549</v>
      </c>
      <c r="T232" s="45">
        <f t="shared" si="64"/>
        <v>9384</v>
      </c>
      <c r="U232" s="50" t="s">
        <v>29</v>
      </c>
      <c r="V232" s="47" t="s">
        <v>682</v>
      </c>
    </row>
    <row r="233" spans="1:22" ht="15.75" customHeight="1">
      <c r="A233" s="43">
        <v>218</v>
      </c>
      <c r="B233" s="48" t="s">
        <v>268</v>
      </c>
      <c r="C233" s="48" t="s">
        <v>68</v>
      </c>
      <c r="D233" s="48" t="s">
        <v>54</v>
      </c>
      <c r="E233" s="50" t="s">
        <v>28</v>
      </c>
      <c r="F233" s="45">
        <v>15000</v>
      </c>
      <c r="G233" s="46">
        <v>0</v>
      </c>
      <c r="H233" s="46">
        <v>25</v>
      </c>
      <c r="I233" s="46">
        <v>0</v>
      </c>
      <c r="J233" s="46">
        <v>2736.47</v>
      </c>
      <c r="K233" s="46">
        <f t="shared" si="62"/>
        <v>430.5</v>
      </c>
      <c r="L233" s="46">
        <f t="shared" si="63"/>
        <v>1065</v>
      </c>
      <c r="M233" s="46">
        <v>195</v>
      </c>
      <c r="N233" s="46">
        <v>456</v>
      </c>
      <c r="O233" s="46">
        <v>1063.5</v>
      </c>
      <c r="P233" s="46">
        <v>0</v>
      </c>
      <c r="Q233" s="45">
        <f t="shared" si="65"/>
        <v>886.5</v>
      </c>
      <c r="R233" s="45">
        <f t="shared" si="66"/>
        <v>3647.97</v>
      </c>
      <c r="S233" s="45">
        <f t="shared" si="67"/>
        <v>2323.5</v>
      </c>
      <c r="T233" s="45">
        <f t="shared" si="64"/>
        <v>11352.03</v>
      </c>
      <c r="U233" s="50" t="s">
        <v>29</v>
      </c>
      <c r="V233" s="47" t="s">
        <v>682</v>
      </c>
    </row>
    <row r="234" spans="1:22" ht="15.75" customHeight="1">
      <c r="A234" s="43">
        <v>219</v>
      </c>
      <c r="B234" s="48" t="s">
        <v>269</v>
      </c>
      <c r="C234" s="48" t="s">
        <v>59</v>
      </c>
      <c r="D234" s="48" t="s">
        <v>54</v>
      </c>
      <c r="E234" s="50" t="s">
        <v>28</v>
      </c>
      <c r="F234" s="45">
        <v>20000</v>
      </c>
      <c r="G234" s="46">
        <v>0</v>
      </c>
      <c r="H234" s="46">
        <v>25</v>
      </c>
      <c r="I234" s="46">
        <v>0</v>
      </c>
      <c r="J234" s="46">
        <v>0</v>
      </c>
      <c r="K234" s="46">
        <f t="shared" si="62"/>
        <v>574</v>
      </c>
      <c r="L234" s="46">
        <f t="shared" si="63"/>
        <v>1419.9999999999998</v>
      </c>
      <c r="M234" s="46">
        <v>260</v>
      </c>
      <c r="N234" s="46">
        <v>608</v>
      </c>
      <c r="O234" s="46">
        <v>1418</v>
      </c>
      <c r="P234" s="46">
        <v>0</v>
      </c>
      <c r="Q234" s="45">
        <f t="shared" si="65"/>
        <v>1182</v>
      </c>
      <c r="R234" s="45">
        <f t="shared" si="66"/>
        <v>1207</v>
      </c>
      <c r="S234" s="45">
        <f t="shared" si="67"/>
        <v>3098</v>
      </c>
      <c r="T234" s="45">
        <f t="shared" si="64"/>
        <v>18793</v>
      </c>
      <c r="U234" s="50" t="s">
        <v>29</v>
      </c>
      <c r="V234" s="47" t="s">
        <v>682</v>
      </c>
    </row>
    <row r="235" spans="1:22" ht="15.75" customHeight="1">
      <c r="A235" s="43">
        <v>220</v>
      </c>
      <c r="B235" s="48" t="s">
        <v>637</v>
      </c>
      <c r="C235" s="48" t="s">
        <v>68</v>
      </c>
      <c r="D235" s="48" t="s">
        <v>638</v>
      </c>
      <c r="E235" s="50" t="s">
        <v>28</v>
      </c>
      <c r="F235" s="45">
        <v>15000</v>
      </c>
      <c r="G235" s="46">
        <v>0</v>
      </c>
      <c r="H235" s="46">
        <v>25</v>
      </c>
      <c r="I235" s="46">
        <v>0</v>
      </c>
      <c r="J235" s="46">
        <v>0</v>
      </c>
      <c r="K235" s="46">
        <f t="shared" si="62"/>
        <v>430.5</v>
      </c>
      <c r="L235" s="46">
        <f t="shared" si="63"/>
        <v>1065</v>
      </c>
      <c r="M235" s="46">
        <v>195</v>
      </c>
      <c r="N235" s="46">
        <v>456</v>
      </c>
      <c r="O235" s="46">
        <v>1063.5</v>
      </c>
      <c r="P235" s="46">
        <v>0</v>
      </c>
      <c r="Q235" s="45">
        <f t="shared" si="65"/>
        <v>886.5</v>
      </c>
      <c r="R235" s="45">
        <f t="shared" si="66"/>
        <v>911.5</v>
      </c>
      <c r="S235" s="45">
        <f t="shared" si="67"/>
        <v>2323.5</v>
      </c>
      <c r="T235" s="45">
        <f t="shared" si="64"/>
        <v>14088.5</v>
      </c>
      <c r="U235" s="50" t="s">
        <v>29</v>
      </c>
      <c r="V235" s="47" t="s">
        <v>682</v>
      </c>
    </row>
    <row r="236" spans="1:22" ht="15.75" customHeight="1">
      <c r="A236" s="43">
        <v>221</v>
      </c>
      <c r="B236" s="48" t="s">
        <v>270</v>
      </c>
      <c r="C236" s="48" t="s">
        <v>45</v>
      </c>
      <c r="D236" s="48" t="s">
        <v>43</v>
      </c>
      <c r="E236" s="50" t="s">
        <v>28</v>
      </c>
      <c r="F236" s="45">
        <v>35000</v>
      </c>
      <c r="G236" s="46">
        <v>0</v>
      </c>
      <c r="H236" s="46">
        <v>25</v>
      </c>
      <c r="I236" s="46">
        <v>0</v>
      </c>
      <c r="J236" s="46">
        <v>2000</v>
      </c>
      <c r="K236" s="46">
        <f t="shared" si="62"/>
        <v>1004.5</v>
      </c>
      <c r="L236" s="46">
        <f t="shared" si="63"/>
        <v>2485</v>
      </c>
      <c r="M236" s="46">
        <v>455</v>
      </c>
      <c r="N236" s="46">
        <v>1064</v>
      </c>
      <c r="O236" s="46">
        <v>2481.5</v>
      </c>
      <c r="P236" s="46">
        <v>393</v>
      </c>
      <c r="Q236" s="45">
        <f t="shared" si="65"/>
        <v>2068.5</v>
      </c>
      <c r="R236" s="45">
        <f t="shared" si="66"/>
        <v>4486.5</v>
      </c>
      <c r="S236" s="45">
        <f t="shared" si="67"/>
        <v>5421.5</v>
      </c>
      <c r="T236" s="45">
        <f t="shared" si="64"/>
        <v>30513.5</v>
      </c>
      <c r="U236" s="50" t="s">
        <v>31</v>
      </c>
      <c r="V236" s="47" t="s">
        <v>682</v>
      </c>
    </row>
    <row r="237" spans="1:22" ht="15.75" customHeight="1">
      <c r="A237" s="43">
        <v>222</v>
      </c>
      <c r="B237" s="48" t="s">
        <v>271</v>
      </c>
      <c r="C237" s="48" t="s">
        <v>45</v>
      </c>
      <c r="D237" s="48" t="s">
        <v>120</v>
      </c>
      <c r="E237" s="50" t="s">
        <v>28</v>
      </c>
      <c r="F237" s="45">
        <v>18000</v>
      </c>
      <c r="G237" s="46">
        <v>0</v>
      </c>
      <c r="H237" s="46">
        <v>25</v>
      </c>
      <c r="I237" s="46">
        <v>0</v>
      </c>
      <c r="J237" s="46">
        <v>0</v>
      </c>
      <c r="K237" s="46">
        <f t="shared" si="62"/>
        <v>516.6</v>
      </c>
      <c r="L237" s="46">
        <f t="shared" si="63"/>
        <v>1277.9999999999998</v>
      </c>
      <c r="M237" s="46">
        <v>234</v>
      </c>
      <c r="N237" s="46">
        <v>547.20000000000005</v>
      </c>
      <c r="O237" s="46">
        <v>1276.2</v>
      </c>
      <c r="P237" s="46">
        <v>0</v>
      </c>
      <c r="Q237" s="45">
        <f t="shared" si="65"/>
        <v>1063.8000000000002</v>
      </c>
      <c r="R237" s="45">
        <f t="shared" si="66"/>
        <v>1088.8000000000002</v>
      </c>
      <c r="S237" s="45">
        <f t="shared" si="67"/>
        <v>2788.2</v>
      </c>
      <c r="T237" s="45">
        <f t="shared" si="64"/>
        <v>16911.2</v>
      </c>
      <c r="U237" s="50" t="s">
        <v>31</v>
      </c>
      <c r="V237" s="47" t="s">
        <v>682</v>
      </c>
    </row>
    <row r="238" spans="1:22" ht="15.75" customHeight="1">
      <c r="A238" s="43">
        <v>223</v>
      </c>
      <c r="B238" s="48" t="s">
        <v>272</v>
      </c>
      <c r="C238" s="48" t="s">
        <v>273</v>
      </c>
      <c r="D238" s="48" t="s">
        <v>54</v>
      </c>
      <c r="E238" s="50" t="s">
        <v>28</v>
      </c>
      <c r="F238" s="45">
        <v>25000</v>
      </c>
      <c r="G238" s="46">
        <v>0</v>
      </c>
      <c r="H238" s="46">
        <v>25</v>
      </c>
      <c r="I238" s="46">
        <v>0</v>
      </c>
      <c r="J238" s="46">
        <v>0</v>
      </c>
      <c r="K238" s="46">
        <f t="shared" si="62"/>
        <v>717.5</v>
      </c>
      <c r="L238" s="46">
        <f t="shared" si="63"/>
        <v>1774.9999999999998</v>
      </c>
      <c r="M238" s="46">
        <v>325</v>
      </c>
      <c r="N238" s="46">
        <v>760</v>
      </c>
      <c r="O238" s="46">
        <v>1772.5000000000002</v>
      </c>
      <c r="P238" s="46">
        <v>0</v>
      </c>
      <c r="Q238" s="45">
        <f t="shared" si="65"/>
        <v>1477.5</v>
      </c>
      <c r="R238" s="45">
        <f t="shared" si="66"/>
        <v>1502.5</v>
      </c>
      <c r="S238" s="45">
        <f t="shared" si="67"/>
        <v>3872.5</v>
      </c>
      <c r="T238" s="45">
        <f t="shared" si="64"/>
        <v>23497.5</v>
      </c>
      <c r="U238" s="50" t="s">
        <v>31</v>
      </c>
      <c r="V238" s="47" t="s">
        <v>682</v>
      </c>
    </row>
    <row r="239" spans="1:22" ht="15.75" customHeight="1">
      <c r="A239" s="43">
        <v>224</v>
      </c>
      <c r="B239" s="48" t="s">
        <v>274</v>
      </c>
      <c r="C239" s="48" t="s">
        <v>59</v>
      </c>
      <c r="D239" s="48" t="s">
        <v>51</v>
      </c>
      <c r="E239" s="50" t="s">
        <v>28</v>
      </c>
      <c r="F239" s="45">
        <v>24000</v>
      </c>
      <c r="G239" s="46">
        <v>0</v>
      </c>
      <c r="H239" s="46">
        <v>25</v>
      </c>
      <c r="I239" s="46">
        <v>0</v>
      </c>
      <c r="J239" s="46">
        <v>0</v>
      </c>
      <c r="K239" s="46">
        <f t="shared" si="62"/>
        <v>688.8</v>
      </c>
      <c r="L239" s="46">
        <f t="shared" si="63"/>
        <v>1703.9999999999998</v>
      </c>
      <c r="M239" s="46">
        <v>312</v>
      </c>
      <c r="N239" s="46">
        <v>729.6</v>
      </c>
      <c r="O239" s="46">
        <v>1701.6000000000001</v>
      </c>
      <c r="P239" s="46">
        <v>0</v>
      </c>
      <c r="Q239" s="45">
        <f t="shared" si="65"/>
        <v>1418.4</v>
      </c>
      <c r="R239" s="45">
        <f t="shared" si="66"/>
        <v>1443.4</v>
      </c>
      <c r="S239" s="45">
        <f t="shared" si="67"/>
        <v>3717.6</v>
      </c>
      <c r="T239" s="45">
        <f t="shared" si="64"/>
        <v>22556.6</v>
      </c>
      <c r="U239" s="50" t="s">
        <v>29</v>
      </c>
      <c r="V239" s="47" t="s">
        <v>682</v>
      </c>
    </row>
    <row r="240" spans="1:22" ht="15.75" customHeight="1">
      <c r="A240" s="43">
        <v>225</v>
      </c>
      <c r="B240" s="48" t="s">
        <v>275</v>
      </c>
      <c r="C240" s="48" t="s">
        <v>68</v>
      </c>
      <c r="D240" s="48" t="s">
        <v>54</v>
      </c>
      <c r="E240" s="50" t="s">
        <v>28</v>
      </c>
      <c r="F240" s="45">
        <v>15000</v>
      </c>
      <c r="G240" s="46">
        <v>0</v>
      </c>
      <c r="H240" s="46">
        <v>25</v>
      </c>
      <c r="I240" s="46">
        <v>0</v>
      </c>
      <c r="J240" s="46">
        <v>5105.29</v>
      </c>
      <c r="K240" s="46">
        <f t="shared" si="62"/>
        <v>430.5</v>
      </c>
      <c r="L240" s="46">
        <f t="shared" si="63"/>
        <v>1065</v>
      </c>
      <c r="M240" s="46">
        <v>195</v>
      </c>
      <c r="N240" s="46">
        <v>456</v>
      </c>
      <c r="O240" s="46">
        <v>1063.5</v>
      </c>
      <c r="P240" s="46">
        <v>0</v>
      </c>
      <c r="Q240" s="45">
        <f t="shared" si="65"/>
        <v>886.5</v>
      </c>
      <c r="R240" s="45">
        <f t="shared" si="66"/>
        <v>6016.79</v>
      </c>
      <c r="S240" s="45">
        <f t="shared" si="67"/>
        <v>2323.5</v>
      </c>
      <c r="T240" s="45">
        <f t="shared" si="64"/>
        <v>8983.2099999999991</v>
      </c>
      <c r="U240" s="50" t="s">
        <v>29</v>
      </c>
      <c r="V240" s="47" t="s">
        <v>682</v>
      </c>
    </row>
    <row r="241" spans="1:23" ht="15.75" customHeight="1">
      <c r="A241" s="43">
        <v>226</v>
      </c>
      <c r="B241" s="48" t="s">
        <v>276</v>
      </c>
      <c r="C241" s="48" t="s">
        <v>75</v>
      </c>
      <c r="D241" s="48" t="s">
        <v>64</v>
      </c>
      <c r="E241" s="50" t="s">
        <v>28</v>
      </c>
      <c r="F241" s="45">
        <v>15000</v>
      </c>
      <c r="G241" s="46">
        <v>0</v>
      </c>
      <c r="H241" s="46">
        <v>25</v>
      </c>
      <c r="I241" s="46">
        <v>0</v>
      </c>
      <c r="J241" s="46">
        <v>7924.03</v>
      </c>
      <c r="K241" s="46">
        <f t="shared" si="62"/>
        <v>430.5</v>
      </c>
      <c r="L241" s="46">
        <f t="shared" si="63"/>
        <v>1065</v>
      </c>
      <c r="M241" s="46">
        <v>195</v>
      </c>
      <c r="N241" s="46">
        <v>456</v>
      </c>
      <c r="O241" s="46">
        <v>1063.5</v>
      </c>
      <c r="P241" s="46">
        <v>0</v>
      </c>
      <c r="Q241" s="45">
        <f t="shared" si="65"/>
        <v>886.5</v>
      </c>
      <c r="R241" s="45">
        <f t="shared" si="66"/>
        <v>8835.5299999999988</v>
      </c>
      <c r="S241" s="45">
        <f t="shared" si="67"/>
        <v>2323.5</v>
      </c>
      <c r="T241" s="45">
        <f t="shared" si="64"/>
        <v>6164.4700000000012</v>
      </c>
      <c r="U241" s="50" t="s">
        <v>31</v>
      </c>
      <c r="V241" s="47" t="s">
        <v>682</v>
      </c>
    </row>
    <row r="242" spans="1:23" ht="15.75" customHeight="1">
      <c r="A242" s="43">
        <v>227</v>
      </c>
      <c r="B242" s="48" t="s">
        <v>278</v>
      </c>
      <c r="C242" s="48" t="s">
        <v>279</v>
      </c>
      <c r="D242" s="48" t="s">
        <v>120</v>
      </c>
      <c r="E242" s="50" t="s">
        <v>28</v>
      </c>
      <c r="F242" s="45">
        <v>36000</v>
      </c>
      <c r="G242" s="46">
        <v>0</v>
      </c>
      <c r="H242" s="46">
        <v>25</v>
      </c>
      <c r="I242" s="46">
        <v>0</v>
      </c>
      <c r="J242" s="46">
        <v>0</v>
      </c>
      <c r="K242" s="46">
        <f t="shared" si="62"/>
        <v>1033.2</v>
      </c>
      <c r="L242" s="46">
        <f t="shared" si="63"/>
        <v>2555.9999999999995</v>
      </c>
      <c r="M242" s="46">
        <v>468</v>
      </c>
      <c r="N242" s="46">
        <v>1094.4000000000001</v>
      </c>
      <c r="O242" s="46">
        <v>2552.4</v>
      </c>
      <c r="P242" s="46">
        <v>0</v>
      </c>
      <c r="Q242" s="45">
        <f t="shared" si="65"/>
        <v>2127.6000000000004</v>
      </c>
      <c r="R242" s="45">
        <f t="shared" si="66"/>
        <v>2152.6000000000004</v>
      </c>
      <c r="S242" s="45">
        <f t="shared" si="67"/>
        <v>5576.4</v>
      </c>
      <c r="T242" s="45">
        <f t="shared" si="64"/>
        <v>33847.4</v>
      </c>
      <c r="U242" s="50" t="s">
        <v>29</v>
      </c>
      <c r="V242" s="47" t="s">
        <v>682</v>
      </c>
    </row>
    <row r="243" spans="1:23" ht="15.75" customHeight="1">
      <c r="A243" s="43">
        <v>228</v>
      </c>
      <c r="B243" s="48" t="s">
        <v>280</v>
      </c>
      <c r="C243" s="48" t="s">
        <v>50</v>
      </c>
      <c r="D243" s="48" t="s">
        <v>64</v>
      </c>
      <c r="E243" s="50" t="s">
        <v>28</v>
      </c>
      <c r="F243" s="45">
        <v>15000</v>
      </c>
      <c r="G243" s="46">
        <v>0</v>
      </c>
      <c r="H243" s="46">
        <v>25</v>
      </c>
      <c r="I243" s="46">
        <v>0</v>
      </c>
      <c r="J243" s="46">
        <v>0</v>
      </c>
      <c r="K243" s="46">
        <f t="shared" si="62"/>
        <v>430.5</v>
      </c>
      <c r="L243" s="46">
        <f t="shared" si="63"/>
        <v>1065</v>
      </c>
      <c r="M243" s="46">
        <v>195</v>
      </c>
      <c r="N243" s="46">
        <v>456</v>
      </c>
      <c r="O243" s="46">
        <v>1063.5</v>
      </c>
      <c r="P243" s="46">
        <v>0</v>
      </c>
      <c r="Q243" s="45">
        <f t="shared" si="65"/>
        <v>886.5</v>
      </c>
      <c r="R243" s="45">
        <f t="shared" si="66"/>
        <v>911.5</v>
      </c>
      <c r="S243" s="45">
        <f t="shared" si="67"/>
        <v>2323.5</v>
      </c>
      <c r="T243" s="45">
        <f t="shared" si="64"/>
        <v>14088.5</v>
      </c>
      <c r="U243" s="50" t="s">
        <v>29</v>
      </c>
      <c r="V243" s="47" t="s">
        <v>682</v>
      </c>
    </row>
    <row r="244" spans="1:23" ht="15.75" customHeight="1">
      <c r="A244" s="43">
        <v>229</v>
      </c>
      <c r="B244" s="48" t="s">
        <v>281</v>
      </c>
      <c r="C244" s="48" t="s">
        <v>68</v>
      </c>
      <c r="D244" s="48" t="s">
        <v>109</v>
      </c>
      <c r="E244" s="50" t="s">
        <v>28</v>
      </c>
      <c r="F244" s="45">
        <v>15000</v>
      </c>
      <c r="G244" s="46">
        <v>0</v>
      </c>
      <c r="H244" s="46">
        <v>25</v>
      </c>
      <c r="I244" s="46">
        <v>0</v>
      </c>
      <c r="J244" s="46">
        <v>0</v>
      </c>
      <c r="K244" s="46">
        <f t="shared" si="62"/>
        <v>430.5</v>
      </c>
      <c r="L244" s="46">
        <f t="shared" si="63"/>
        <v>1065</v>
      </c>
      <c r="M244" s="46">
        <v>195</v>
      </c>
      <c r="N244" s="46">
        <v>456</v>
      </c>
      <c r="O244" s="46">
        <v>1063.5</v>
      </c>
      <c r="P244" s="46">
        <v>0</v>
      </c>
      <c r="Q244" s="45">
        <f t="shared" si="65"/>
        <v>886.5</v>
      </c>
      <c r="R244" s="45">
        <f t="shared" si="66"/>
        <v>911.5</v>
      </c>
      <c r="S244" s="45">
        <f t="shared" si="67"/>
        <v>2323.5</v>
      </c>
      <c r="T244" s="45">
        <f t="shared" si="64"/>
        <v>14088.5</v>
      </c>
      <c r="U244" s="50" t="s">
        <v>29</v>
      </c>
      <c r="V244" s="47" t="s">
        <v>682</v>
      </c>
    </row>
    <row r="245" spans="1:23" ht="15.75" customHeight="1">
      <c r="A245" s="43">
        <v>230</v>
      </c>
      <c r="B245" s="48" t="s">
        <v>282</v>
      </c>
      <c r="C245" s="48" t="s">
        <v>56</v>
      </c>
      <c r="D245" s="48" t="s">
        <v>87</v>
      </c>
      <c r="E245" s="50" t="s">
        <v>28</v>
      </c>
      <c r="F245" s="45">
        <v>25000</v>
      </c>
      <c r="G245" s="46">
        <v>0</v>
      </c>
      <c r="H245" s="46">
        <v>25</v>
      </c>
      <c r="I245" s="46">
        <v>0</v>
      </c>
      <c r="J245" s="46">
        <v>11618.72</v>
      </c>
      <c r="K245" s="46">
        <f t="shared" si="62"/>
        <v>717.5</v>
      </c>
      <c r="L245" s="46">
        <f t="shared" si="63"/>
        <v>1774.9999999999998</v>
      </c>
      <c r="M245" s="46">
        <v>325</v>
      </c>
      <c r="N245" s="46">
        <v>760</v>
      </c>
      <c r="O245" s="46">
        <v>1772.5000000000002</v>
      </c>
      <c r="P245" s="46">
        <v>0</v>
      </c>
      <c r="Q245" s="45">
        <f t="shared" si="65"/>
        <v>1477.5</v>
      </c>
      <c r="R245" s="45">
        <f t="shared" si="66"/>
        <v>13121.22</v>
      </c>
      <c r="S245" s="45">
        <f t="shared" si="67"/>
        <v>3872.5</v>
      </c>
      <c r="T245" s="45">
        <f t="shared" si="64"/>
        <v>11878.78</v>
      </c>
      <c r="U245" s="50" t="s">
        <v>29</v>
      </c>
      <c r="V245" s="47" t="s">
        <v>682</v>
      </c>
    </row>
    <row r="246" spans="1:23" ht="15.75" customHeight="1">
      <c r="A246" s="43">
        <v>231</v>
      </c>
      <c r="B246" s="48" t="s">
        <v>283</v>
      </c>
      <c r="C246" s="48" t="s">
        <v>68</v>
      </c>
      <c r="D246" s="48" t="s">
        <v>69</v>
      </c>
      <c r="E246" s="50" t="s">
        <v>28</v>
      </c>
      <c r="F246" s="45">
        <v>10000</v>
      </c>
      <c r="G246" s="46">
        <v>0</v>
      </c>
      <c r="H246" s="46">
        <v>25</v>
      </c>
      <c r="I246" s="46">
        <v>0</v>
      </c>
      <c r="J246" s="46">
        <v>0</v>
      </c>
      <c r="K246" s="46">
        <f t="shared" si="62"/>
        <v>287</v>
      </c>
      <c r="L246" s="46">
        <f t="shared" si="63"/>
        <v>709.99999999999989</v>
      </c>
      <c r="M246" s="46">
        <v>130</v>
      </c>
      <c r="N246" s="46">
        <v>304</v>
      </c>
      <c r="O246" s="46">
        <v>709</v>
      </c>
      <c r="P246" s="46">
        <v>0</v>
      </c>
      <c r="Q246" s="45">
        <f t="shared" si="65"/>
        <v>591</v>
      </c>
      <c r="R246" s="45">
        <f t="shared" si="66"/>
        <v>616</v>
      </c>
      <c r="S246" s="45">
        <f t="shared" si="67"/>
        <v>1549</v>
      </c>
      <c r="T246" s="45">
        <f t="shared" si="64"/>
        <v>9384</v>
      </c>
      <c r="U246" s="50" t="s">
        <v>29</v>
      </c>
      <c r="V246" s="47" t="s">
        <v>682</v>
      </c>
    </row>
    <row r="247" spans="1:23" ht="15.75" customHeight="1">
      <c r="A247" s="43">
        <v>232</v>
      </c>
      <c r="B247" s="48" t="s">
        <v>284</v>
      </c>
      <c r="C247" s="48" t="s">
        <v>56</v>
      </c>
      <c r="D247" s="48" t="s">
        <v>87</v>
      </c>
      <c r="E247" s="50" t="s">
        <v>28</v>
      </c>
      <c r="F247" s="45">
        <v>20000</v>
      </c>
      <c r="G247" s="46">
        <v>0</v>
      </c>
      <c r="H247" s="46">
        <v>25</v>
      </c>
      <c r="I247" s="46">
        <v>0</v>
      </c>
      <c r="J247" s="46">
        <v>1000</v>
      </c>
      <c r="K247" s="46">
        <f t="shared" si="62"/>
        <v>574</v>
      </c>
      <c r="L247" s="46">
        <f t="shared" si="63"/>
        <v>1419.9999999999998</v>
      </c>
      <c r="M247" s="46">
        <v>260</v>
      </c>
      <c r="N247" s="46">
        <v>608</v>
      </c>
      <c r="O247" s="46">
        <v>1418</v>
      </c>
      <c r="P247" s="46">
        <v>0</v>
      </c>
      <c r="Q247" s="45">
        <f t="shared" si="65"/>
        <v>1182</v>
      </c>
      <c r="R247" s="45">
        <f t="shared" si="66"/>
        <v>2207</v>
      </c>
      <c r="S247" s="45">
        <f t="shared" si="67"/>
        <v>3098</v>
      </c>
      <c r="T247" s="45">
        <f t="shared" si="64"/>
        <v>17793</v>
      </c>
      <c r="U247" s="50" t="s">
        <v>29</v>
      </c>
      <c r="V247" s="47" t="s">
        <v>682</v>
      </c>
    </row>
    <row r="248" spans="1:23" ht="15.75" customHeight="1">
      <c r="A248" s="43">
        <v>233</v>
      </c>
      <c r="B248" s="48" t="s">
        <v>285</v>
      </c>
      <c r="C248" s="48" t="s">
        <v>68</v>
      </c>
      <c r="D248" s="48" t="s">
        <v>69</v>
      </c>
      <c r="E248" s="50" t="s">
        <v>28</v>
      </c>
      <c r="F248" s="45">
        <v>10000</v>
      </c>
      <c r="G248" s="46">
        <v>0</v>
      </c>
      <c r="H248" s="46">
        <v>25</v>
      </c>
      <c r="I248" s="46">
        <v>0</v>
      </c>
      <c r="J248" s="46">
        <v>0</v>
      </c>
      <c r="K248" s="46">
        <f t="shared" si="62"/>
        <v>287</v>
      </c>
      <c r="L248" s="46">
        <f t="shared" si="63"/>
        <v>709.99999999999989</v>
      </c>
      <c r="M248" s="46">
        <v>130</v>
      </c>
      <c r="N248" s="46">
        <v>304</v>
      </c>
      <c r="O248" s="46">
        <v>709</v>
      </c>
      <c r="P248" s="46">
        <v>0</v>
      </c>
      <c r="Q248" s="45">
        <f t="shared" si="65"/>
        <v>591</v>
      </c>
      <c r="R248" s="45">
        <f t="shared" si="66"/>
        <v>616</v>
      </c>
      <c r="S248" s="45">
        <f t="shared" si="67"/>
        <v>1549</v>
      </c>
      <c r="T248" s="45">
        <f t="shared" si="64"/>
        <v>9384</v>
      </c>
      <c r="U248" s="50" t="s">
        <v>29</v>
      </c>
      <c r="V248" s="47" t="s">
        <v>682</v>
      </c>
    </row>
    <row r="249" spans="1:23" ht="15.75" customHeight="1">
      <c r="A249" s="43">
        <v>234</v>
      </c>
      <c r="B249" s="48" t="s">
        <v>286</v>
      </c>
      <c r="C249" s="48" t="s">
        <v>68</v>
      </c>
      <c r="D249" s="48" t="s">
        <v>54</v>
      </c>
      <c r="E249" s="50" t="s">
        <v>28</v>
      </c>
      <c r="F249" s="45">
        <v>15000</v>
      </c>
      <c r="G249" s="46">
        <v>0</v>
      </c>
      <c r="H249" s="46">
        <v>25</v>
      </c>
      <c r="I249" s="46">
        <v>0</v>
      </c>
      <c r="J249" s="46">
        <v>0</v>
      </c>
      <c r="K249" s="46">
        <f t="shared" si="62"/>
        <v>430.5</v>
      </c>
      <c r="L249" s="46">
        <f t="shared" si="63"/>
        <v>1065</v>
      </c>
      <c r="M249" s="46">
        <v>195</v>
      </c>
      <c r="N249" s="46">
        <v>456</v>
      </c>
      <c r="O249" s="46">
        <v>1063.5</v>
      </c>
      <c r="P249" s="46">
        <v>0</v>
      </c>
      <c r="Q249" s="45">
        <f t="shared" si="65"/>
        <v>886.5</v>
      </c>
      <c r="R249" s="45">
        <f t="shared" si="66"/>
        <v>911.5</v>
      </c>
      <c r="S249" s="45">
        <f t="shared" si="67"/>
        <v>2323.5</v>
      </c>
      <c r="T249" s="45">
        <f t="shared" si="64"/>
        <v>14088.5</v>
      </c>
      <c r="U249" s="50" t="s">
        <v>29</v>
      </c>
      <c r="V249" s="47" t="s">
        <v>682</v>
      </c>
      <c r="W249" s="21"/>
    </row>
    <row r="250" spans="1:23" ht="15.75" customHeight="1">
      <c r="A250" s="43">
        <v>235</v>
      </c>
      <c r="B250" s="48" t="s">
        <v>287</v>
      </c>
      <c r="C250" s="48" t="s">
        <v>50</v>
      </c>
      <c r="D250" s="48" t="s">
        <v>51</v>
      </c>
      <c r="E250" s="50" t="s">
        <v>28</v>
      </c>
      <c r="F250" s="45">
        <v>15000</v>
      </c>
      <c r="G250" s="46">
        <v>0</v>
      </c>
      <c r="H250" s="46">
        <v>25</v>
      </c>
      <c r="I250" s="46">
        <v>0</v>
      </c>
      <c r="J250" s="46">
        <v>1300</v>
      </c>
      <c r="K250" s="46">
        <f t="shared" si="62"/>
        <v>430.5</v>
      </c>
      <c r="L250" s="46">
        <f t="shared" si="63"/>
        <v>1065</v>
      </c>
      <c r="M250" s="46">
        <v>195</v>
      </c>
      <c r="N250" s="46">
        <v>456</v>
      </c>
      <c r="O250" s="46">
        <v>1063.5</v>
      </c>
      <c r="P250" s="46">
        <v>0</v>
      </c>
      <c r="Q250" s="45">
        <f t="shared" si="65"/>
        <v>886.5</v>
      </c>
      <c r="R250" s="45">
        <f t="shared" si="66"/>
        <v>2211.5</v>
      </c>
      <c r="S250" s="45">
        <f t="shared" si="67"/>
        <v>2323.5</v>
      </c>
      <c r="T250" s="45">
        <f t="shared" si="64"/>
        <v>12788.5</v>
      </c>
      <c r="U250" s="50" t="s">
        <v>31</v>
      </c>
      <c r="V250" s="47" t="s">
        <v>682</v>
      </c>
    </row>
    <row r="251" spans="1:23" ht="15.75" customHeight="1">
      <c r="A251" s="43">
        <v>236</v>
      </c>
      <c r="B251" s="48" t="s">
        <v>288</v>
      </c>
      <c r="C251" s="48" t="s">
        <v>45</v>
      </c>
      <c r="D251" s="48" t="s">
        <v>289</v>
      </c>
      <c r="E251" s="50" t="s">
        <v>28</v>
      </c>
      <c r="F251" s="45">
        <v>15000</v>
      </c>
      <c r="G251" s="46">
        <v>0</v>
      </c>
      <c r="H251" s="46">
        <v>25</v>
      </c>
      <c r="I251" s="46">
        <v>0</v>
      </c>
      <c r="J251" s="46">
        <v>0</v>
      </c>
      <c r="K251" s="46">
        <f t="shared" si="62"/>
        <v>430.5</v>
      </c>
      <c r="L251" s="46">
        <f t="shared" si="63"/>
        <v>1065</v>
      </c>
      <c r="M251" s="46">
        <v>195</v>
      </c>
      <c r="N251" s="46">
        <v>456</v>
      </c>
      <c r="O251" s="46">
        <v>1063.5</v>
      </c>
      <c r="P251" s="46">
        <v>0</v>
      </c>
      <c r="Q251" s="45">
        <f t="shared" si="65"/>
        <v>886.5</v>
      </c>
      <c r="R251" s="45">
        <f t="shared" si="66"/>
        <v>911.5</v>
      </c>
      <c r="S251" s="45">
        <f t="shared" si="67"/>
        <v>2323.5</v>
      </c>
      <c r="T251" s="45">
        <f t="shared" si="64"/>
        <v>14088.5</v>
      </c>
      <c r="U251" s="50" t="s">
        <v>31</v>
      </c>
      <c r="V251" s="47" t="s">
        <v>682</v>
      </c>
    </row>
    <row r="252" spans="1:23" ht="15.75" customHeight="1">
      <c r="A252" s="43">
        <v>237</v>
      </c>
      <c r="B252" s="48" t="s">
        <v>290</v>
      </c>
      <c r="C252" s="48" t="s">
        <v>291</v>
      </c>
      <c r="D252" s="48" t="s">
        <v>87</v>
      </c>
      <c r="E252" s="50" t="s">
        <v>28</v>
      </c>
      <c r="F252" s="45">
        <v>35000</v>
      </c>
      <c r="G252" s="46">
        <v>0</v>
      </c>
      <c r="H252" s="46">
        <v>25</v>
      </c>
      <c r="I252" s="46">
        <v>0</v>
      </c>
      <c r="J252" s="46">
        <v>14997.99</v>
      </c>
      <c r="K252" s="46">
        <f t="shared" si="62"/>
        <v>1004.5</v>
      </c>
      <c r="L252" s="46">
        <f t="shared" si="63"/>
        <v>2485</v>
      </c>
      <c r="M252" s="46">
        <v>455</v>
      </c>
      <c r="N252" s="46">
        <v>1064</v>
      </c>
      <c r="O252" s="46">
        <v>2481.5</v>
      </c>
      <c r="P252" s="46">
        <v>0</v>
      </c>
      <c r="Q252" s="45">
        <f t="shared" si="65"/>
        <v>2068.5</v>
      </c>
      <c r="R252" s="45">
        <f t="shared" si="66"/>
        <v>17091.489999999998</v>
      </c>
      <c r="S252" s="45">
        <f t="shared" si="67"/>
        <v>5421.5</v>
      </c>
      <c r="T252" s="45">
        <f t="shared" si="64"/>
        <v>17908.510000000002</v>
      </c>
      <c r="U252" s="50" t="s">
        <v>29</v>
      </c>
      <c r="V252" s="47" t="s">
        <v>682</v>
      </c>
    </row>
    <row r="253" spans="1:23" ht="15.75" customHeight="1">
      <c r="A253" s="43">
        <v>238</v>
      </c>
      <c r="B253" s="48" t="s">
        <v>292</v>
      </c>
      <c r="C253" s="48" t="s">
        <v>50</v>
      </c>
      <c r="D253" s="48" t="s">
        <v>64</v>
      </c>
      <c r="E253" s="50" t="s">
        <v>28</v>
      </c>
      <c r="F253" s="45">
        <v>15000</v>
      </c>
      <c r="G253" s="46">
        <v>0</v>
      </c>
      <c r="H253" s="46">
        <v>25</v>
      </c>
      <c r="I253" s="46">
        <v>0</v>
      </c>
      <c r="J253" s="46">
        <v>5875.5</v>
      </c>
      <c r="K253" s="46">
        <f t="shared" si="62"/>
        <v>430.5</v>
      </c>
      <c r="L253" s="46">
        <f t="shared" si="63"/>
        <v>1065</v>
      </c>
      <c r="M253" s="46">
        <v>195</v>
      </c>
      <c r="N253" s="46">
        <v>456</v>
      </c>
      <c r="O253" s="46">
        <v>1063.5</v>
      </c>
      <c r="P253" s="46">
        <v>0</v>
      </c>
      <c r="Q253" s="45">
        <f t="shared" si="65"/>
        <v>886.5</v>
      </c>
      <c r="R253" s="45">
        <f t="shared" si="66"/>
        <v>6787</v>
      </c>
      <c r="S253" s="45">
        <f t="shared" si="67"/>
        <v>2323.5</v>
      </c>
      <c r="T253" s="45">
        <f t="shared" si="64"/>
        <v>8213</v>
      </c>
      <c r="U253" s="50" t="s">
        <v>31</v>
      </c>
      <c r="V253" s="47" t="s">
        <v>682</v>
      </c>
    </row>
    <row r="254" spans="1:23" ht="15.75" customHeight="1">
      <c r="A254" s="43">
        <v>239</v>
      </c>
      <c r="B254" s="48" t="s">
        <v>293</v>
      </c>
      <c r="C254" s="48" t="s">
        <v>56</v>
      </c>
      <c r="D254" s="48" t="s">
        <v>87</v>
      </c>
      <c r="E254" s="50" t="s">
        <v>28</v>
      </c>
      <c r="F254" s="45">
        <v>25000</v>
      </c>
      <c r="G254" s="46">
        <v>0</v>
      </c>
      <c r="H254" s="46">
        <v>25</v>
      </c>
      <c r="I254" s="46">
        <v>0</v>
      </c>
      <c r="J254" s="46">
        <v>4870.07</v>
      </c>
      <c r="K254" s="46">
        <f t="shared" si="62"/>
        <v>717.5</v>
      </c>
      <c r="L254" s="46">
        <f t="shared" si="63"/>
        <v>1774.9999999999998</v>
      </c>
      <c r="M254" s="46">
        <v>325</v>
      </c>
      <c r="N254" s="46">
        <v>760</v>
      </c>
      <c r="O254" s="46">
        <v>1772.5000000000002</v>
      </c>
      <c r="P254" s="46">
        <v>1715.46</v>
      </c>
      <c r="Q254" s="45">
        <f t="shared" si="65"/>
        <v>1477.5</v>
      </c>
      <c r="R254" s="45">
        <f t="shared" si="66"/>
        <v>8088.03</v>
      </c>
      <c r="S254" s="45">
        <f t="shared" si="67"/>
        <v>3872.5</v>
      </c>
      <c r="T254" s="45">
        <f t="shared" si="64"/>
        <v>16911.97</v>
      </c>
      <c r="U254" s="50" t="s">
        <v>29</v>
      </c>
      <c r="V254" s="47" t="s">
        <v>682</v>
      </c>
    </row>
    <row r="255" spans="1:23" ht="15.75" customHeight="1">
      <c r="A255" s="43">
        <v>240</v>
      </c>
      <c r="B255" s="48" t="s">
        <v>675</v>
      </c>
      <c r="C255" s="48" t="s">
        <v>674</v>
      </c>
      <c r="D255" s="48" t="s">
        <v>51</v>
      </c>
      <c r="E255" s="50" t="s">
        <v>28</v>
      </c>
      <c r="F255" s="45">
        <v>30000</v>
      </c>
      <c r="G255" s="46">
        <v>0</v>
      </c>
      <c r="H255" s="46">
        <v>25</v>
      </c>
      <c r="I255" s="46">
        <v>0</v>
      </c>
      <c r="J255" s="46">
        <v>1000</v>
      </c>
      <c r="K255" s="46">
        <f t="shared" si="62"/>
        <v>861</v>
      </c>
      <c r="L255" s="46">
        <f t="shared" si="63"/>
        <v>2130</v>
      </c>
      <c r="M255" s="46">
        <v>390</v>
      </c>
      <c r="N255" s="46">
        <v>912</v>
      </c>
      <c r="O255" s="46">
        <v>2127</v>
      </c>
      <c r="P255" s="46">
        <v>0</v>
      </c>
      <c r="Q255" s="45">
        <f t="shared" si="65"/>
        <v>1773</v>
      </c>
      <c r="R255" s="45">
        <f t="shared" si="66"/>
        <v>2798</v>
      </c>
      <c r="S255" s="45">
        <f t="shared" si="67"/>
        <v>4647</v>
      </c>
      <c r="T255" s="45">
        <f t="shared" si="64"/>
        <v>27202</v>
      </c>
      <c r="U255" s="50" t="s">
        <v>29</v>
      </c>
      <c r="V255" s="47" t="s">
        <v>682</v>
      </c>
    </row>
    <row r="256" spans="1:23" ht="15.75" customHeight="1">
      <c r="A256" s="43">
        <v>241</v>
      </c>
      <c r="B256" s="48" t="s">
        <v>294</v>
      </c>
      <c r="C256" s="48" t="s">
        <v>295</v>
      </c>
      <c r="D256" s="48" t="s">
        <v>69</v>
      </c>
      <c r="E256" s="50" t="s">
        <v>28</v>
      </c>
      <c r="F256" s="45">
        <v>10000</v>
      </c>
      <c r="G256" s="46">
        <v>0</v>
      </c>
      <c r="H256" s="46">
        <v>25</v>
      </c>
      <c r="I256" s="46">
        <v>0</v>
      </c>
      <c r="J256" s="46">
        <v>1300</v>
      </c>
      <c r="K256" s="46">
        <f t="shared" si="62"/>
        <v>287</v>
      </c>
      <c r="L256" s="46">
        <f t="shared" si="63"/>
        <v>709.99999999999989</v>
      </c>
      <c r="M256" s="46">
        <v>130</v>
      </c>
      <c r="N256" s="46">
        <v>304</v>
      </c>
      <c r="O256" s="46">
        <v>709</v>
      </c>
      <c r="P256" s="46">
        <v>0</v>
      </c>
      <c r="Q256" s="45">
        <f t="shared" si="65"/>
        <v>591</v>
      </c>
      <c r="R256" s="45">
        <f t="shared" si="66"/>
        <v>1916</v>
      </c>
      <c r="S256" s="45">
        <f t="shared" si="67"/>
        <v>1549</v>
      </c>
      <c r="T256" s="45">
        <f t="shared" si="64"/>
        <v>8084</v>
      </c>
      <c r="U256" s="50" t="s">
        <v>29</v>
      </c>
      <c r="V256" s="47" t="s">
        <v>682</v>
      </c>
    </row>
    <row r="257" spans="1:22" ht="15.75" customHeight="1">
      <c r="A257" s="43">
        <v>242</v>
      </c>
      <c r="B257" s="48" t="s">
        <v>296</v>
      </c>
      <c r="C257" s="48" t="s">
        <v>63</v>
      </c>
      <c r="D257" s="48" t="s">
        <v>64</v>
      </c>
      <c r="E257" s="50" t="s">
        <v>28</v>
      </c>
      <c r="F257" s="45">
        <v>18000</v>
      </c>
      <c r="G257" s="46">
        <v>0</v>
      </c>
      <c r="H257" s="46">
        <v>25</v>
      </c>
      <c r="I257" s="46">
        <v>0</v>
      </c>
      <c r="J257" s="46">
        <v>0</v>
      </c>
      <c r="K257" s="46">
        <f t="shared" si="62"/>
        <v>516.6</v>
      </c>
      <c r="L257" s="46">
        <f t="shared" si="63"/>
        <v>1277.9999999999998</v>
      </c>
      <c r="M257" s="46">
        <v>234</v>
      </c>
      <c r="N257" s="46">
        <v>547.20000000000005</v>
      </c>
      <c r="O257" s="46">
        <v>1276.2</v>
      </c>
      <c r="P257" s="46">
        <v>0</v>
      </c>
      <c r="Q257" s="45">
        <f t="shared" si="65"/>
        <v>1063.8000000000002</v>
      </c>
      <c r="R257" s="45">
        <f t="shared" si="66"/>
        <v>1088.8000000000002</v>
      </c>
      <c r="S257" s="45">
        <f t="shared" si="67"/>
        <v>2788.2</v>
      </c>
      <c r="T257" s="45">
        <f t="shared" si="64"/>
        <v>16911.2</v>
      </c>
      <c r="U257" s="50" t="s">
        <v>29</v>
      </c>
      <c r="V257" s="47" t="s">
        <v>682</v>
      </c>
    </row>
    <row r="258" spans="1:22" ht="15.75" customHeight="1">
      <c r="A258" s="43">
        <v>243</v>
      </c>
      <c r="B258" s="48" t="s">
        <v>297</v>
      </c>
      <c r="C258" s="48" t="s">
        <v>133</v>
      </c>
      <c r="D258" s="48" t="s">
        <v>64</v>
      </c>
      <c r="E258" s="50" t="s">
        <v>28</v>
      </c>
      <c r="F258" s="45">
        <v>35000</v>
      </c>
      <c r="G258" s="46">
        <v>0</v>
      </c>
      <c r="H258" s="46">
        <v>25</v>
      </c>
      <c r="I258" s="46">
        <v>0</v>
      </c>
      <c r="J258" s="46">
        <v>12087.46</v>
      </c>
      <c r="K258" s="46">
        <f t="shared" si="62"/>
        <v>1004.5</v>
      </c>
      <c r="L258" s="46">
        <f t="shared" si="63"/>
        <v>2485</v>
      </c>
      <c r="M258" s="46">
        <v>455</v>
      </c>
      <c r="N258" s="46">
        <v>1064</v>
      </c>
      <c r="O258" s="46">
        <v>2481.5</v>
      </c>
      <c r="P258" s="46">
        <v>0</v>
      </c>
      <c r="Q258" s="45">
        <f t="shared" si="65"/>
        <v>2068.5</v>
      </c>
      <c r="R258" s="45">
        <f t="shared" si="66"/>
        <v>14180.96</v>
      </c>
      <c r="S258" s="45">
        <f t="shared" si="67"/>
        <v>5421.5</v>
      </c>
      <c r="T258" s="45">
        <f t="shared" si="64"/>
        <v>20819.04</v>
      </c>
      <c r="U258" s="50" t="s">
        <v>29</v>
      </c>
      <c r="V258" s="47" t="s">
        <v>682</v>
      </c>
    </row>
    <row r="259" spans="1:22" ht="15.75" customHeight="1">
      <c r="A259" s="43">
        <v>244</v>
      </c>
      <c r="B259" s="48" t="s">
        <v>298</v>
      </c>
      <c r="C259" s="48" t="s">
        <v>56</v>
      </c>
      <c r="D259" s="48" t="s">
        <v>87</v>
      </c>
      <c r="E259" s="50" t="s">
        <v>28</v>
      </c>
      <c r="F259" s="45">
        <v>20000</v>
      </c>
      <c r="G259" s="46">
        <v>0</v>
      </c>
      <c r="H259" s="46">
        <v>25</v>
      </c>
      <c r="I259" s="46">
        <v>0</v>
      </c>
      <c r="J259" s="46">
        <v>10332.57</v>
      </c>
      <c r="K259" s="46">
        <f t="shared" si="62"/>
        <v>574</v>
      </c>
      <c r="L259" s="46">
        <f t="shared" si="63"/>
        <v>1419.9999999999998</v>
      </c>
      <c r="M259" s="46">
        <v>260</v>
      </c>
      <c r="N259" s="46">
        <v>608</v>
      </c>
      <c r="O259" s="46">
        <v>1418</v>
      </c>
      <c r="P259" s="46">
        <v>0</v>
      </c>
      <c r="Q259" s="45">
        <f t="shared" si="65"/>
        <v>1182</v>
      </c>
      <c r="R259" s="45">
        <f t="shared" si="66"/>
        <v>11539.57</v>
      </c>
      <c r="S259" s="45">
        <f t="shared" si="67"/>
        <v>3098</v>
      </c>
      <c r="T259" s="45">
        <f t="shared" si="64"/>
        <v>8460.43</v>
      </c>
      <c r="U259" s="50" t="s">
        <v>29</v>
      </c>
      <c r="V259" s="47" t="s">
        <v>682</v>
      </c>
    </row>
    <row r="260" spans="1:22" ht="15.75" customHeight="1">
      <c r="A260" s="43">
        <v>245</v>
      </c>
      <c r="B260" s="48" t="s">
        <v>299</v>
      </c>
      <c r="C260" s="48" t="s">
        <v>50</v>
      </c>
      <c r="D260" s="48" t="s">
        <v>51</v>
      </c>
      <c r="E260" s="50" t="s">
        <v>28</v>
      </c>
      <c r="F260" s="45">
        <v>15000</v>
      </c>
      <c r="G260" s="46">
        <v>0</v>
      </c>
      <c r="H260" s="46">
        <v>25</v>
      </c>
      <c r="I260" s="46">
        <v>0</v>
      </c>
      <c r="J260" s="46">
        <v>0</v>
      </c>
      <c r="K260" s="46">
        <f t="shared" si="62"/>
        <v>430.5</v>
      </c>
      <c r="L260" s="46">
        <f t="shared" si="63"/>
        <v>1065</v>
      </c>
      <c r="M260" s="46">
        <v>195</v>
      </c>
      <c r="N260" s="46">
        <v>456</v>
      </c>
      <c r="O260" s="46">
        <v>1063.5</v>
      </c>
      <c r="P260" s="46">
        <v>0</v>
      </c>
      <c r="Q260" s="45">
        <f t="shared" si="65"/>
        <v>886.5</v>
      </c>
      <c r="R260" s="45">
        <f t="shared" si="66"/>
        <v>911.5</v>
      </c>
      <c r="S260" s="45">
        <f t="shared" si="67"/>
        <v>2323.5</v>
      </c>
      <c r="T260" s="45">
        <f t="shared" si="64"/>
        <v>14088.5</v>
      </c>
      <c r="U260" s="50" t="s">
        <v>29</v>
      </c>
      <c r="V260" s="47" t="s">
        <v>682</v>
      </c>
    </row>
    <row r="261" spans="1:22" ht="15.75" customHeight="1">
      <c r="A261" s="43">
        <v>246</v>
      </c>
      <c r="B261" s="48" t="s">
        <v>300</v>
      </c>
      <c r="C261" s="48" t="s">
        <v>114</v>
      </c>
      <c r="D261" s="48" t="s">
        <v>64</v>
      </c>
      <c r="E261" s="50" t="s">
        <v>28</v>
      </c>
      <c r="F261" s="45">
        <v>20000</v>
      </c>
      <c r="G261" s="46">
        <v>0</v>
      </c>
      <c r="H261" s="46">
        <v>25</v>
      </c>
      <c r="I261" s="46">
        <v>0</v>
      </c>
      <c r="J261" s="46">
        <v>11042.49</v>
      </c>
      <c r="K261" s="46">
        <f t="shared" si="62"/>
        <v>574</v>
      </c>
      <c r="L261" s="46">
        <f t="shared" si="63"/>
        <v>1419.9999999999998</v>
      </c>
      <c r="M261" s="46">
        <v>260</v>
      </c>
      <c r="N261" s="46">
        <v>608</v>
      </c>
      <c r="O261" s="46">
        <v>1418</v>
      </c>
      <c r="P261" s="46">
        <v>0</v>
      </c>
      <c r="Q261" s="45">
        <f t="shared" si="65"/>
        <v>1182</v>
      </c>
      <c r="R261" s="45">
        <f t="shared" si="66"/>
        <v>12249.49</v>
      </c>
      <c r="S261" s="45">
        <f t="shared" si="67"/>
        <v>3098</v>
      </c>
      <c r="T261" s="45">
        <f t="shared" si="64"/>
        <v>7750.51</v>
      </c>
      <c r="U261" s="50" t="s">
        <v>29</v>
      </c>
      <c r="V261" s="47" t="s">
        <v>682</v>
      </c>
    </row>
    <row r="262" spans="1:22" ht="15.75" customHeight="1">
      <c r="A262" s="43">
        <v>247</v>
      </c>
      <c r="B262" s="48" t="s">
        <v>301</v>
      </c>
      <c r="C262" s="48" t="s">
        <v>196</v>
      </c>
      <c r="D262" s="48" t="s">
        <v>54</v>
      </c>
      <c r="E262" s="50" t="s">
        <v>28</v>
      </c>
      <c r="F262" s="45">
        <v>15000</v>
      </c>
      <c r="G262" s="46">
        <v>0</v>
      </c>
      <c r="H262" s="46">
        <v>25</v>
      </c>
      <c r="I262" s="46">
        <v>0</v>
      </c>
      <c r="J262" s="46">
        <v>2500</v>
      </c>
      <c r="K262" s="46">
        <f t="shared" si="62"/>
        <v>430.5</v>
      </c>
      <c r="L262" s="46">
        <f t="shared" si="63"/>
        <v>1065</v>
      </c>
      <c r="M262" s="46">
        <v>195</v>
      </c>
      <c r="N262" s="46">
        <v>456</v>
      </c>
      <c r="O262" s="46">
        <v>1063.5</v>
      </c>
      <c r="P262" s="46">
        <v>0</v>
      </c>
      <c r="Q262" s="45">
        <f t="shared" si="65"/>
        <v>886.5</v>
      </c>
      <c r="R262" s="45">
        <f t="shared" si="66"/>
        <v>3411.5</v>
      </c>
      <c r="S262" s="45">
        <f t="shared" si="67"/>
        <v>2323.5</v>
      </c>
      <c r="T262" s="45">
        <f t="shared" si="64"/>
        <v>11588.5</v>
      </c>
      <c r="U262" s="50" t="s">
        <v>29</v>
      </c>
      <c r="V262" s="47" t="s">
        <v>682</v>
      </c>
    </row>
    <row r="263" spans="1:22" ht="15.75" customHeight="1">
      <c r="A263" s="43">
        <v>248</v>
      </c>
      <c r="B263" s="48" t="s">
        <v>302</v>
      </c>
      <c r="C263" s="48" t="s">
        <v>303</v>
      </c>
      <c r="D263" s="48" t="s">
        <v>51</v>
      </c>
      <c r="E263" s="50" t="s">
        <v>28</v>
      </c>
      <c r="F263" s="45">
        <v>25000</v>
      </c>
      <c r="G263" s="46">
        <v>0</v>
      </c>
      <c r="H263" s="46">
        <v>25</v>
      </c>
      <c r="I263" s="46">
        <v>0</v>
      </c>
      <c r="J263" s="46">
        <v>0</v>
      </c>
      <c r="K263" s="46">
        <f t="shared" si="62"/>
        <v>717.5</v>
      </c>
      <c r="L263" s="46">
        <f t="shared" si="63"/>
        <v>1774.9999999999998</v>
      </c>
      <c r="M263" s="46">
        <v>325</v>
      </c>
      <c r="N263" s="46">
        <v>760</v>
      </c>
      <c r="O263" s="46">
        <v>1772.5000000000002</v>
      </c>
      <c r="P263" s="46">
        <v>1715.46</v>
      </c>
      <c r="Q263" s="45">
        <f t="shared" si="65"/>
        <v>1477.5</v>
      </c>
      <c r="R263" s="45">
        <f t="shared" si="66"/>
        <v>3217.96</v>
      </c>
      <c r="S263" s="45">
        <f t="shared" si="67"/>
        <v>3872.5</v>
      </c>
      <c r="T263" s="45">
        <f t="shared" si="64"/>
        <v>21782.04</v>
      </c>
      <c r="U263" s="50" t="s">
        <v>29</v>
      </c>
      <c r="V263" s="47" t="s">
        <v>682</v>
      </c>
    </row>
    <row r="264" spans="1:22" ht="15.75" customHeight="1">
      <c r="A264" s="43">
        <v>249</v>
      </c>
      <c r="B264" s="48" t="s">
        <v>304</v>
      </c>
      <c r="C264" s="48" t="s">
        <v>196</v>
      </c>
      <c r="D264" s="48" t="s">
        <v>51</v>
      </c>
      <c r="E264" s="50" t="s">
        <v>28</v>
      </c>
      <c r="F264" s="45">
        <v>12000</v>
      </c>
      <c r="G264" s="46">
        <v>0</v>
      </c>
      <c r="H264" s="46">
        <v>25</v>
      </c>
      <c r="I264" s="46">
        <v>0</v>
      </c>
      <c r="J264" s="46">
        <v>0</v>
      </c>
      <c r="K264" s="46">
        <f t="shared" si="62"/>
        <v>344.4</v>
      </c>
      <c r="L264" s="46">
        <f t="shared" si="63"/>
        <v>851.99999999999989</v>
      </c>
      <c r="M264" s="46">
        <v>156</v>
      </c>
      <c r="N264" s="46">
        <v>364.8</v>
      </c>
      <c r="O264" s="46">
        <v>850.80000000000007</v>
      </c>
      <c r="P264" s="46">
        <v>0</v>
      </c>
      <c r="Q264" s="45">
        <f t="shared" si="65"/>
        <v>709.2</v>
      </c>
      <c r="R264" s="45">
        <f t="shared" si="66"/>
        <v>734.2</v>
      </c>
      <c r="S264" s="45">
        <f t="shared" si="67"/>
        <v>1858.8</v>
      </c>
      <c r="T264" s="45">
        <f t="shared" si="64"/>
        <v>11265.8</v>
      </c>
      <c r="U264" s="50" t="s">
        <v>29</v>
      </c>
      <c r="V264" s="47" t="s">
        <v>682</v>
      </c>
    </row>
    <row r="265" spans="1:22" ht="15.75" customHeight="1">
      <c r="A265" s="43">
        <v>250</v>
      </c>
      <c r="B265" s="48" t="s">
        <v>305</v>
      </c>
      <c r="C265" s="48" t="s">
        <v>68</v>
      </c>
      <c r="D265" s="48" t="s">
        <v>69</v>
      </c>
      <c r="E265" s="50" t="s">
        <v>28</v>
      </c>
      <c r="F265" s="45">
        <v>11000</v>
      </c>
      <c r="G265" s="46">
        <v>0</v>
      </c>
      <c r="H265" s="46">
        <v>25</v>
      </c>
      <c r="I265" s="46">
        <v>0</v>
      </c>
      <c r="J265" s="46">
        <v>0</v>
      </c>
      <c r="K265" s="46">
        <f t="shared" si="62"/>
        <v>315.7</v>
      </c>
      <c r="L265" s="46">
        <f t="shared" si="63"/>
        <v>780.99999999999989</v>
      </c>
      <c r="M265" s="46">
        <v>143</v>
      </c>
      <c r="N265" s="46">
        <v>334.4</v>
      </c>
      <c r="O265" s="46">
        <v>779.90000000000009</v>
      </c>
      <c r="P265" s="46">
        <v>0</v>
      </c>
      <c r="Q265" s="45">
        <f t="shared" si="65"/>
        <v>650.09999999999991</v>
      </c>
      <c r="R265" s="45">
        <f t="shared" si="66"/>
        <v>675.09999999999991</v>
      </c>
      <c r="S265" s="45">
        <f t="shared" si="67"/>
        <v>1703.9</v>
      </c>
      <c r="T265" s="45">
        <f t="shared" si="64"/>
        <v>10324.9</v>
      </c>
      <c r="U265" s="50" t="s">
        <v>29</v>
      </c>
      <c r="V265" s="47" t="s">
        <v>682</v>
      </c>
    </row>
    <row r="266" spans="1:22" ht="15.75" customHeight="1">
      <c r="A266" s="43">
        <v>251</v>
      </c>
      <c r="B266" s="48" t="s">
        <v>306</v>
      </c>
      <c r="C266" s="48" t="s">
        <v>68</v>
      </c>
      <c r="D266" s="48" t="s">
        <v>54</v>
      </c>
      <c r="E266" s="50" t="s">
        <v>28</v>
      </c>
      <c r="F266" s="45">
        <v>15000</v>
      </c>
      <c r="G266" s="46">
        <v>0</v>
      </c>
      <c r="H266" s="46">
        <v>25</v>
      </c>
      <c r="I266" s="46">
        <v>0</v>
      </c>
      <c r="J266" s="46">
        <v>0</v>
      </c>
      <c r="K266" s="46">
        <f t="shared" si="62"/>
        <v>430.5</v>
      </c>
      <c r="L266" s="46">
        <f t="shared" si="63"/>
        <v>1065</v>
      </c>
      <c r="M266" s="46">
        <v>195</v>
      </c>
      <c r="N266" s="46">
        <v>456</v>
      </c>
      <c r="O266" s="46">
        <v>1063.5</v>
      </c>
      <c r="P266" s="46">
        <v>0</v>
      </c>
      <c r="Q266" s="45">
        <f t="shared" si="65"/>
        <v>886.5</v>
      </c>
      <c r="R266" s="45">
        <f t="shared" si="66"/>
        <v>911.5</v>
      </c>
      <c r="S266" s="45">
        <f t="shared" si="67"/>
        <v>2323.5</v>
      </c>
      <c r="T266" s="45">
        <f t="shared" si="64"/>
        <v>14088.5</v>
      </c>
      <c r="U266" s="50" t="s">
        <v>29</v>
      </c>
      <c r="V266" s="47" t="s">
        <v>682</v>
      </c>
    </row>
    <row r="267" spans="1:22" ht="15.75" customHeight="1">
      <c r="A267" s="43">
        <v>252</v>
      </c>
      <c r="B267" s="48" t="s">
        <v>307</v>
      </c>
      <c r="C267" s="48" t="s">
        <v>68</v>
      </c>
      <c r="D267" s="48" t="s">
        <v>69</v>
      </c>
      <c r="E267" s="50" t="s">
        <v>28</v>
      </c>
      <c r="F267" s="45">
        <v>11000</v>
      </c>
      <c r="G267" s="46">
        <v>0</v>
      </c>
      <c r="H267" s="46">
        <v>25</v>
      </c>
      <c r="I267" s="46">
        <v>0</v>
      </c>
      <c r="J267" s="46">
        <v>0</v>
      </c>
      <c r="K267" s="46">
        <f t="shared" si="62"/>
        <v>315.7</v>
      </c>
      <c r="L267" s="46">
        <f t="shared" si="63"/>
        <v>780.99999999999989</v>
      </c>
      <c r="M267" s="46">
        <v>143</v>
      </c>
      <c r="N267" s="46">
        <v>334.4</v>
      </c>
      <c r="O267" s="46">
        <v>779.90000000000009</v>
      </c>
      <c r="P267" s="46">
        <v>0</v>
      </c>
      <c r="Q267" s="45">
        <f t="shared" si="65"/>
        <v>650.09999999999991</v>
      </c>
      <c r="R267" s="45">
        <f t="shared" si="66"/>
        <v>675.09999999999991</v>
      </c>
      <c r="S267" s="45">
        <f t="shared" si="67"/>
        <v>1703.9</v>
      </c>
      <c r="T267" s="45">
        <f t="shared" si="64"/>
        <v>10324.9</v>
      </c>
      <c r="U267" s="50" t="s">
        <v>29</v>
      </c>
      <c r="V267" s="47" t="s">
        <v>682</v>
      </c>
    </row>
    <row r="268" spans="1:22" ht="15.75" customHeight="1">
      <c r="A268" s="43">
        <v>253</v>
      </c>
      <c r="B268" s="48" t="s">
        <v>308</v>
      </c>
      <c r="C268" s="48" t="s">
        <v>50</v>
      </c>
      <c r="D268" s="48" t="s">
        <v>51</v>
      </c>
      <c r="E268" s="50" t="s">
        <v>28</v>
      </c>
      <c r="F268" s="45">
        <v>15000</v>
      </c>
      <c r="G268" s="46">
        <v>0</v>
      </c>
      <c r="H268" s="46">
        <v>25</v>
      </c>
      <c r="I268" s="46">
        <v>0</v>
      </c>
      <c r="J268" s="46">
        <v>0</v>
      </c>
      <c r="K268" s="46">
        <f t="shared" si="62"/>
        <v>430.5</v>
      </c>
      <c r="L268" s="46">
        <f t="shared" si="63"/>
        <v>1065</v>
      </c>
      <c r="M268" s="46">
        <v>195</v>
      </c>
      <c r="N268" s="46">
        <v>456</v>
      </c>
      <c r="O268" s="46">
        <v>1063.5</v>
      </c>
      <c r="P268" s="46">
        <v>0</v>
      </c>
      <c r="Q268" s="45">
        <f t="shared" si="65"/>
        <v>886.5</v>
      </c>
      <c r="R268" s="45">
        <f t="shared" si="66"/>
        <v>911.5</v>
      </c>
      <c r="S268" s="45">
        <f t="shared" si="67"/>
        <v>2323.5</v>
      </c>
      <c r="T268" s="45">
        <f t="shared" si="64"/>
        <v>14088.5</v>
      </c>
      <c r="U268" s="50" t="s">
        <v>29</v>
      </c>
      <c r="V268" s="47" t="s">
        <v>682</v>
      </c>
    </row>
    <row r="269" spans="1:22" ht="15.75" customHeight="1">
      <c r="A269" s="43">
        <v>254</v>
      </c>
      <c r="B269" s="48" t="s">
        <v>309</v>
      </c>
      <c r="C269" s="48" t="s">
        <v>59</v>
      </c>
      <c r="D269" s="48" t="s">
        <v>64</v>
      </c>
      <c r="E269" s="50" t="s">
        <v>28</v>
      </c>
      <c r="F269" s="45">
        <v>20000</v>
      </c>
      <c r="G269" s="46">
        <v>0</v>
      </c>
      <c r="H269" s="46">
        <v>25</v>
      </c>
      <c r="I269" s="46">
        <v>0</v>
      </c>
      <c r="J269" s="46">
        <v>5841.87</v>
      </c>
      <c r="K269" s="46">
        <f t="shared" si="62"/>
        <v>574</v>
      </c>
      <c r="L269" s="46">
        <f t="shared" si="63"/>
        <v>1419.9999999999998</v>
      </c>
      <c r="M269" s="46">
        <v>260</v>
      </c>
      <c r="N269" s="46">
        <v>608</v>
      </c>
      <c r="O269" s="46">
        <v>1418</v>
      </c>
      <c r="P269" s="46">
        <v>0</v>
      </c>
      <c r="Q269" s="45">
        <f t="shared" si="65"/>
        <v>1182</v>
      </c>
      <c r="R269" s="45">
        <f t="shared" si="66"/>
        <v>7048.87</v>
      </c>
      <c r="S269" s="45">
        <f t="shared" si="67"/>
        <v>3098</v>
      </c>
      <c r="T269" s="45">
        <f t="shared" si="64"/>
        <v>12951.130000000001</v>
      </c>
      <c r="U269" s="50" t="s">
        <v>29</v>
      </c>
      <c r="V269" s="47" t="s">
        <v>682</v>
      </c>
    </row>
    <row r="270" spans="1:22" ht="15.75" customHeight="1">
      <c r="A270" s="43">
        <v>255</v>
      </c>
      <c r="B270" s="48" t="s">
        <v>310</v>
      </c>
      <c r="C270" s="48" t="s">
        <v>53</v>
      </c>
      <c r="D270" s="48" t="s">
        <v>64</v>
      </c>
      <c r="E270" s="50" t="s">
        <v>28</v>
      </c>
      <c r="F270" s="45">
        <v>30000</v>
      </c>
      <c r="G270" s="46">
        <v>0</v>
      </c>
      <c r="H270" s="46">
        <v>25</v>
      </c>
      <c r="I270" s="46">
        <v>0</v>
      </c>
      <c r="J270" s="46">
        <v>0</v>
      </c>
      <c r="K270" s="46">
        <f t="shared" si="62"/>
        <v>861</v>
      </c>
      <c r="L270" s="46">
        <f t="shared" si="63"/>
        <v>2130</v>
      </c>
      <c r="M270" s="46">
        <v>390</v>
      </c>
      <c r="N270" s="46">
        <v>912</v>
      </c>
      <c r="O270" s="46">
        <v>2127</v>
      </c>
      <c r="P270" s="46">
        <v>0</v>
      </c>
      <c r="Q270" s="45">
        <f t="shared" si="65"/>
        <v>1773</v>
      </c>
      <c r="R270" s="45">
        <f t="shared" si="66"/>
        <v>1798</v>
      </c>
      <c r="S270" s="45">
        <f t="shared" si="67"/>
        <v>4647</v>
      </c>
      <c r="T270" s="45">
        <f t="shared" si="64"/>
        <v>28202</v>
      </c>
      <c r="U270" s="50" t="s">
        <v>29</v>
      </c>
      <c r="V270" s="47" t="s">
        <v>682</v>
      </c>
    </row>
    <row r="271" spans="1:22" ht="15.75" customHeight="1">
      <c r="A271" s="43">
        <v>256</v>
      </c>
      <c r="B271" s="48" t="s">
        <v>311</v>
      </c>
      <c r="C271" s="48" t="s">
        <v>312</v>
      </c>
      <c r="D271" s="48" t="s">
        <v>34</v>
      </c>
      <c r="E271" s="50" t="s">
        <v>28</v>
      </c>
      <c r="F271" s="45">
        <v>22800.48</v>
      </c>
      <c r="G271" s="46">
        <v>0</v>
      </c>
      <c r="H271" s="46">
        <v>25</v>
      </c>
      <c r="I271" s="46">
        <v>0</v>
      </c>
      <c r="J271" s="46">
        <v>1000</v>
      </c>
      <c r="K271" s="46">
        <f t="shared" si="62"/>
        <v>654.37377600000002</v>
      </c>
      <c r="L271" s="46">
        <f t="shared" si="63"/>
        <v>1618.8340799999999</v>
      </c>
      <c r="M271" s="46">
        <v>296.41000000000003</v>
      </c>
      <c r="N271" s="46">
        <v>693.134592</v>
      </c>
      <c r="O271" s="46">
        <v>1616.554032</v>
      </c>
      <c r="P271" s="46">
        <v>0</v>
      </c>
      <c r="Q271" s="45">
        <f t="shared" si="65"/>
        <v>1347.508368</v>
      </c>
      <c r="R271" s="45">
        <f t="shared" si="66"/>
        <v>2372.5083679999998</v>
      </c>
      <c r="S271" s="45">
        <f t="shared" si="67"/>
        <v>3531.7981119999999</v>
      </c>
      <c r="T271" s="45">
        <f t="shared" si="64"/>
        <v>20427.971632000001</v>
      </c>
      <c r="U271" s="50" t="s">
        <v>29</v>
      </c>
      <c r="V271" s="47" t="s">
        <v>682</v>
      </c>
    </row>
    <row r="272" spans="1:22" ht="15.75" customHeight="1">
      <c r="A272" s="43">
        <v>257</v>
      </c>
      <c r="B272" s="48" t="s">
        <v>313</v>
      </c>
      <c r="C272" s="48" t="s">
        <v>68</v>
      </c>
      <c r="D272" s="48" t="s">
        <v>69</v>
      </c>
      <c r="E272" s="50" t="s">
        <v>28</v>
      </c>
      <c r="F272" s="45">
        <v>10000</v>
      </c>
      <c r="G272" s="46">
        <v>0</v>
      </c>
      <c r="H272" s="46">
        <v>25</v>
      </c>
      <c r="I272" s="46">
        <v>0</v>
      </c>
      <c r="J272" s="46">
        <v>0</v>
      </c>
      <c r="K272" s="46">
        <f t="shared" si="62"/>
        <v>287</v>
      </c>
      <c r="L272" s="46">
        <f t="shared" si="63"/>
        <v>709.99999999999989</v>
      </c>
      <c r="M272" s="46">
        <v>130</v>
      </c>
      <c r="N272" s="46">
        <v>304</v>
      </c>
      <c r="O272" s="46">
        <v>709</v>
      </c>
      <c r="P272" s="46">
        <v>1715.46</v>
      </c>
      <c r="Q272" s="45">
        <f t="shared" si="65"/>
        <v>591</v>
      </c>
      <c r="R272" s="45">
        <f t="shared" si="66"/>
        <v>2331.46</v>
      </c>
      <c r="S272" s="45">
        <f t="shared" si="67"/>
        <v>1549</v>
      </c>
      <c r="T272" s="45">
        <f t="shared" si="64"/>
        <v>7668.54</v>
      </c>
      <c r="U272" s="50" t="s">
        <v>29</v>
      </c>
      <c r="V272" s="47" t="s">
        <v>682</v>
      </c>
    </row>
    <row r="273" spans="1:22" ht="15.75" customHeight="1">
      <c r="A273" s="43">
        <v>258</v>
      </c>
      <c r="B273" s="48" t="s">
        <v>664</v>
      </c>
      <c r="C273" s="48" t="s">
        <v>56</v>
      </c>
      <c r="D273" s="48" t="s">
        <v>87</v>
      </c>
      <c r="E273" s="50" t="s">
        <v>28</v>
      </c>
      <c r="F273" s="45">
        <v>25000</v>
      </c>
      <c r="G273" s="46">
        <v>0</v>
      </c>
      <c r="H273" s="46">
        <v>25</v>
      </c>
      <c r="I273" s="46">
        <v>0</v>
      </c>
      <c r="J273" s="46">
        <v>0</v>
      </c>
      <c r="K273" s="46">
        <f t="shared" si="62"/>
        <v>717.5</v>
      </c>
      <c r="L273" s="46">
        <f t="shared" si="63"/>
        <v>1774.9999999999998</v>
      </c>
      <c r="M273" s="46">
        <v>325</v>
      </c>
      <c r="N273" s="46">
        <v>760</v>
      </c>
      <c r="O273" s="46">
        <v>1772.5000000000002</v>
      </c>
      <c r="P273" s="46">
        <v>0</v>
      </c>
      <c r="Q273" s="45">
        <f t="shared" si="65"/>
        <v>1477.5</v>
      </c>
      <c r="R273" s="45">
        <f t="shared" si="66"/>
        <v>1502.5</v>
      </c>
      <c r="S273" s="45">
        <f t="shared" si="67"/>
        <v>3872.5</v>
      </c>
      <c r="T273" s="45">
        <f t="shared" si="64"/>
        <v>23497.5</v>
      </c>
      <c r="U273" s="50" t="s">
        <v>29</v>
      </c>
      <c r="V273" s="47" t="s">
        <v>682</v>
      </c>
    </row>
    <row r="274" spans="1:22" ht="15.75" customHeight="1">
      <c r="A274" s="43">
        <v>259</v>
      </c>
      <c r="B274" s="48" t="s">
        <v>314</v>
      </c>
      <c r="C274" s="48" t="s">
        <v>68</v>
      </c>
      <c r="D274" s="48" t="s">
        <v>54</v>
      </c>
      <c r="E274" s="50" t="s">
        <v>28</v>
      </c>
      <c r="F274" s="45">
        <v>15000</v>
      </c>
      <c r="G274" s="46">
        <v>0</v>
      </c>
      <c r="H274" s="46">
        <v>25</v>
      </c>
      <c r="I274" s="46">
        <v>0</v>
      </c>
      <c r="J274" s="46">
        <v>0</v>
      </c>
      <c r="K274" s="46">
        <f t="shared" si="62"/>
        <v>430.5</v>
      </c>
      <c r="L274" s="46">
        <f t="shared" si="63"/>
        <v>1065</v>
      </c>
      <c r="M274" s="46">
        <v>195</v>
      </c>
      <c r="N274" s="46">
        <v>456</v>
      </c>
      <c r="O274" s="46">
        <v>1063.5</v>
      </c>
      <c r="P274" s="46">
        <v>0</v>
      </c>
      <c r="Q274" s="45">
        <f t="shared" si="65"/>
        <v>886.5</v>
      </c>
      <c r="R274" s="45">
        <f t="shared" si="66"/>
        <v>911.5</v>
      </c>
      <c r="S274" s="45">
        <f t="shared" si="67"/>
        <v>2323.5</v>
      </c>
      <c r="T274" s="45">
        <f t="shared" si="64"/>
        <v>14088.5</v>
      </c>
      <c r="U274" s="50" t="s">
        <v>29</v>
      </c>
      <c r="V274" s="47" t="s">
        <v>682</v>
      </c>
    </row>
    <row r="275" spans="1:22" ht="15.75" customHeight="1">
      <c r="A275" s="43">
        <v>260</v>
      </c>
      <c r="B275" s="48" t="s">
        <v>315</v>
      </c>
      <c r="C275" s="48" t="s">
        <v>59</v>
      </c>
      <c r="D275" s="48" t="s">
        <v>51</v>
      </c>
      <c r="E275" s="50" t="s">
        <v>28</v>
      </c>
      <c r="F275" s="45">
        <v>25000</v>
      </c>
      <c r="G275" s="46">
        <v>0</v>
      </c>
      <c r="H275" s="46">
        <v>25</v>
      </c>
      <c r="I275" s="46">
        <v>0</v>
      </c>
      <c r="J275" s="46">
        <v>15604.55</v>
      </c>
      <c r="K275" s="46">
        <f t="shared" ref="K275:K333" si="68">F275*2.87%</f>
        <v>717.5</v>
      </c>
      <c r="L275" s="46">
        <f t="shared" ref="L275:L333" si="69">F275*7.1%</f>
        <v>1774.9999999999998</v>
      </c>
      <c r="M275" s="46">
        <v>325</v>
      </c>
      <c r="N275" s="46">
        <v>760</v>
      </c>
      <c r="O275" s="46">
        <v>1772.5000000000002</v>
      </c>
      <c r="P275" s="46">
        <v>0</v>
      </c>
      <c r="Q275" s="45">
        <f t="shared" si="65"/>
        <v>1477.5</v>
      </c>
      <c r="R275" s="45">
        <f t="shared" si="66"/>
        <v>17107.05</v>
      </c>
      <c r="S275" s="45">
        <f t="shared" si="67"/>
        <v>3872.5</v>
      </c>
      <c r="T275" s="45">
        <f t="shared" ref="T275:T333" si="70">F275-R275</f>
        <v>7892.9500000000007</v>
      </c>
      <c r="U275" s="50" t="s">
        <v>29</v>
      </c>
      <c r="V275" s="47" t="s">
        <v>682</v>
      </c>
    </row>
    <row r="276" spans="1:22" ht="15.75" customHeight="1">
      <c r="A276" s="43">
        <v>261</v>
      </c>
      <c r="B276" s="48" t="s">
        <v>316</v>
      </c>
      <c r="C276" s="48" t="s">
        <v>45</v>
      </c>
      <c r="D276" s="48" t="s">
        <v>27</v>
      </c>
      <c r="E276" s="50" t="s">
        <v>28</v>
      </c>
      <c r="F276" s="45">
        <v>25000</v>
      </c>
      <c r="G276" s="46">
        <v>0</v>
      </c>
      <c r="H276" s="46">
        <v>25</v>
      </c>
      <c r="I276" s="46">
        <v>0</v>
      </c>
      <c r="J276" s="46">
        <v>0</v>
      </c>
      <c r="K276" s="46">
        <f t="shared" si="68"/>
        <v>717.5</v>
      </c>
      <c r="L276" s="46">
        <f t="shared" si="69"/>
        <v>1774.9999999999998</v>
      </c>
      <c r="M276" s="46">
        <v>325</v>
      </c>
      <c r="N276" s="46">
        <v>760</v>
      </c>
      <c r="O276" s="46">
        <v>1772.5000000000002</v>
      </c>
      <c r="P276" s="46">
        <v>0</v>
      </c>
      <c r="Q276" s="45">
        <f t="shared" si="65"/>
        <v>1477.5</v>
      </c>
      <c r="R276" s="45">
        <f t="shared" si="66"/>
        <v>1502.5</v>
      </c>
      <c r="S276" s="45">
        <f t="shared" si="67"/>
        <v>3872.5</v>
      </c>
      <c r="T276" s="45">
        <f t="shared" si="70"/>
        <v>23497.5</v>
      </c>
      <c r="U276" s="50" t="s">
        <v>29</v>
      </c>
      <c r="V276" s="47" t="s">
        <v>682</v>
      </c>
    </row>
    <row r="277" spans="1:22" ht="15.75" customHeight="1">
      <c r="A277" s="43">
        <v>262</v>
      </c>
      <c r="B277" s="48" t="s">
        <v>317</v>
      </c>
      <c r="C277" s="48" t="s">
        <v>42</v>
      </c>
      <c r="D277" s="48" t="s">
        <v>43</v>
      </c>
      <c r="E277" s="50" t="s">
        <v>28</v>
      </c>
      <c r="F277" s="45">
        <v>10000</v>
      </c>
      <c r="G277" s="46">
        <v>0</v>
      </c>
      <c r="H277" s="46">
        <v>25</v>
      </c>
      <c r="I277" s="46">
        <v>0</v>
      </c>
      <c r="J277" s="46">
        <v>0</v>
      </c>
      <c r="K277" s="46">
        <f t="shared" si="68"/>
        <v>287</v>
      </c>
      <c r="L277" s="46">
        <f t="shared" si="69"/>
        <v>709.99999999999989</v>
      </c>
      <c r="M277" s="46">
        <v>130</v>
      </c>
      <c r="N277" s="46">
        <v>304</v>
      </c>
      <c r="O277" s="46">
        <v>709</v>
      </c>
      <c r="P277" s="46">
        <v>0</v>
      </c>
      <c r="Q277" s="45">
        <f t="shared" si="65"/>
        <v>591</v>
      </c>
      <c r="R277" s="45">
        <f t="shared" si="66"/>
        <v>616</v>
      </c>
      <c r="S277" s="45">
        <f t="shared" si="67"/>
        <v>1549</v>
      </c>
      <c r="T277" s="45">
        <f t="shared" si="70"/>
        <v>9384</v>
      </c>
      <c r="U277" s="50" t="s">
        <v>29</v>
      </c>
      <c r="V277" s="47" t="s">
        <v>682</v>
      </c>
    </row>
    <row r="278" spans="1:22" ht="15.75" customHeight="1">
      <c r="A278" s="43">
        <v>263</v>
      </c>
      <c r="B278" s="48" t="s">
        <v>655</v>
      </c>
      <c r="C278" s="48" t="s">
        <v>42</v>
      </c>
      <c r="D278" s="48" t="s">
        <v>43</v>
      </c>
      <c r="E278" s="50" t="s">
        <v>28</v>
      </c>
      <c r="F278" s="45">
        <v>15000</v>
      </c>
      <c r="G278" s="46">
        <v>0</v>
      </c>
      <c r="H278" s="46">
        <v>25</v>
      </c>
      <c r="I278" s="46">
        <v>0</v>
      </c>
      <c r="J278" s="46">
        <v>0</v>
      </c>
      <c r="K278" s="46">
        <f t="shared" si="68"/>
        <v>430.5</v>
      </c>
      <c r="L278" s="46">
        <f t="shared" si="69"/>
        <v>1065</v>
      </c>
      <c r="M278" s="46">
        <v>195</v>
      </c>
      <c r="N278" s="46">
        <v>456</v>
      </c>
      <c r="O278" s="46">
        <v>1063.5</v>
      </c>
      <c r="P278" s="46">
        <v>0</v>
      </c>
      <c r="Q278" s="45">
        <f t="shared" si="65"/>
        <v>886.5</v>
      </c>
      <c r="R278" s="45">
        <f t="shared" si="66"/>
        <v>911.5</v>
      </c>
      <c r="S278" s="45">
        <f t="shared" si="67"/>
        <v>2323.5</v>
      </c>
      <c r="T278" s="45">
        <f t="shared" si="70"/>
        <v>14088.5</v>
      </c>
      <c r="U278" s="50" t="s">
        <v>29</v>
      </c>
      <c r="V278" s="47" t="s">
        <v>682</v>
      </c>
    </row>
    <row r="279" spans="1:22" ht="15.75" customHeight="1">
      <c r="A279" s="43">
        <v>264</v>
      </c>
      <c r="B279" s="48" t="s">
        <v>318</v>
      </c>
      <c r="C279" s="48" t="s">
        <v>53</v>
      </c>
      <c r="D279" s="48" t="s">
        <v>64</v>
      </c>
      <c r="E279" s="50" t="s">
        <v>28</v>
      </c>
      <c r="F279" s="45">
        <v>35000</v>
      </c>
      <c r="G279" s="46">
        <v>0</v>
      </c>
      <c r="H279" s="46">
        <v>25</v>
      </c>
      <c r="I279" s="46">
        <v>0</v>
      </c>
      <c r="J279" s="46">
        <v>0</v>
      </c>
      <c r="K279" s="46">
        <f t="shared" si="68"/>
        <v>1004.5</v>
      </c>
      <c r="L279" s="46">
        <f t="shared" si="69"/>
        <v>2485</v>
      </c>
      <c r="M279" s="46">
        <v>455</v>
      </c>
      <c r="N279" s="46">
        <v>1064</v>
      </c>
      <c r="O279" s="46">
        <v>2481.5</v>
      </c>
      <c r="P279" s="46">
        <v>0</v>
      </c>
      <c r="Q279" s="45">
        <f t="shared" si="65"/>
        <v>2068.5</v>
      </c>
      <c r="R279" s="45">
        <f t="shared" si="66"/>
        <v>2093.5</v>
      </c>
      <c r="S279" s="45">
        <f t="shared" si="67"/>
        <v>5421.5</v>
      </c>
      <c r="T279" s="45">
        <f t="shared" si="70"/>
        <v>32906.5</v>
      </c>
      <c r="U279" s="50" t="s">
        <v>29</v>
      </c>
      <c r="V279" s="47" t="s">
        <v>682</v>
      </c>
    </row>
    <row r="280" spans="1:22" ht="15.75" customHeight="1">
      <c r="A280" s="43">
        <v>265</v>
      </c>
      <c r="B280" s="48" t="s">
        <v>319</v>
      </c>
      <c r="C280" s="48" t="s">
        <v>320</v>
      </c>
      <c r="D280" s="48" t="s">
        <v>54</v>
      </c>
      <c r="E280" s="50" t="s">
        <v>28</v>
      </c>
      <c r="F280" s="45">
        <v>31000</v>
      </c>
      <c r="G280" s="46">
        <v>0</v>
      </c>
      <c r="H280" s="46">
        <v>25</v>
      </c>
      <c r="I280" s="46">
        <v>0</v>
      </c>
      <c r="J280" s="46">
        <v>1000</v>
      </c>
      <c r="K280" s="46">
        <f t="shared" si="68"/>
        <v>889.7</v>
      </c>
      <c r="L280" s="46">
        <f t="shared" si="69"/>
        <v>2201</v>
      </c>
      <c r="M280" s="46">
        <v>403</v>
      </c>
      <c r="N280" s="46">
        <v>942.4</v>
      </c>
      <c r="O280" s="46">
        <v>2197.9</v>
      </c>
      <c r="P280" s="46">
        <v>0</v>
      </c>
      <c r="Q280" s="45">
        <f t="shared" si="65"/>
        <v>1832.1</v>
      </c>
      <c r="R280" s="45">
        <f t="shared" si="66"/>
        <v>2857.1</v>
      </c>
      <c r="S280" s="45">
        <f t="shared" si="67"/>
        <v>4801.8999999999996</v>
      </c>
      <c r="T280" s="45">
        <f t="shared" si="70"/>
        <v>28142.9</v>
      </c>
      <c r="U280" s="50" t="s">
        <v>29</v>
      </c>
      <c r="V280" s="47" t="s">
        <v>682</v>
      </c>
    </row>
    <row r="281" spans="1:22" ht="15.75" customHeight="1">
      <c r="A281" s="43">
        <v>266</v>
      </c>
      <c r="B281" s="48" t="s">
        <v>321</v>
      </c>
      <c r="C281" s="48" t="s">
        <v>68</v>
      </c>
      <c r="D281" s="48" t="s">
        <v>69</v>
      </c>
      <c r="E281" s="50" t="s">
        <v>28</v>
      </c>
      <c r="F281" s="45">
        <v>10000</v>
      </c>
      <c r="G281" s="46">
        <v>0</v>
      </c>
      <c r="H281" s="46">
        <v>25</v>
      </c>
      <c r="I281" s="46">
        <v>0</v>
      </c>
      <c r="J281" s="46">
        <v>0</v>
      </c>
      <c r="K281" s="46">
        <f t="shared" si="68"/>
        <v>287</v>
      </c>
      <c r="L281" s="46">
        <f t="shared" si="69"/>
        <v>709.99999999999989</v>
      </c>
      <c r="M281" s="46">
        <v>130</v>
      </c>
      <c r="N281" s="46">
        <v>304</v>
      </c>
      <c r="O281" s="46">
        <v>709</v>
      </c>
      <c r="P281" s="46">
        <v>0</v>
      </c>
      <c r="Q281" s="45">
        <f t="shared" si="65"/>
        <v>591</v>
      </c>
      <c r="R281" s="45">
        <f t="shared" si="66"/>
        <v>616</v>
      </c>
      <c r="S281" s="45">
        <f t="shared" si="67"/>
        <v>1549</v>
      </c>
      <c r="T281" s="45">
        <f t="shared" si="70"/>
        <v>9384</v>
      </c>
      <c r="U281" s="50" t="s">
        <v>29</v>
      </c>
      <c r="V281" s="47" t="s">
        <v>682</v>
      </c>
    </row>
    <row r="282" spans="1:22" ht="15.75" customHeight="1">
      <c r="A282" s="43">
        <v>267</v>
      </c>
      <c r="B282" s="48" t="s">
        <v>322</v>
      </c>
      <c r="C282" s="48" t="s">
        <v>264</v>
      </c>
      <c r="D282" s="48" t="s">
        <v>85</v>
      </c>
      <c r="E282" s="50" t="s">
        <v>28</v>
      </c>
      <c r="F282" s="45">
        <v>30000</v>
      </c>
      <c r="G282" s="46">
        <v>0</v>
      </c>
      <c r="H282" s="46">
        <v>25</v>
      </c>
      <c r="I282" s="46">
        <v>0</v>
      </c>
      <c r="J282" s="46">
        <v>5300</v>
      </c>
      <c r="K282" s="46">
        <f t="shared" si="68"/>
        <v>861</v>
      </c>
      <c r="L282" s="46">
        <f t="shared" si="69"/>
        <v>2130</v>
      </c>
      <c r="M282" s="46">
        <v>390</v>
      </c>
      <c r="N282" s="46">
        <v>912</v>
      </c>
      <c r="O282" s="46">
        <v>2127</v>
      </c>
      <c r="P282" s="46">
        <v>0</v>
      </c>
      <c r="Q282" s="45">
        <f t="shared" ref="Q282:Q340" si="71">K282+N282</f>
        <v>1773</v>
      </c>
      <c r="R282" s="45">
        <f t="shared" ref="R282:R340" si="72">G282+H282+I282+J282+K282+N282+P282</f>
        <v>7098</v>
      </c>
      <c r="S282" s="45">
        <f t="shared" ref="S282:S340" si="73">L282+M282+O282</f>
        <v>4647</v>
      </c>
      <c r="T282" s="45">
        <f t="shared" si="70"/>
        <v>22902</v>
      </c>
      <c r="U282" s="50" t="s">
        <v>29</v>
      </c>
      <c r="V282" s="47" t="s">
        <v>682</v>
      </c>
    </row>
    <row r="283" spans="1:22" ht="15.75" customHeight="1">
      <c r="A283" s="43">
        <v>268</v>
      </c>
      <c r="B283" s="48" t="s">
        <v>323</v>
      </c>
      <c r="C283" s="48" t="s">
        <v>264</v>
      </c>
      <c r="D283" s="48" t="s">
        <v>54</v>
      </c>
      <c r="E283" s="50" t="s">
        <v>28</v>
      </c>
      <c r="F283" s="45">
        <v>15500</v>
      </c>
      <c r="G283" s="46">
        <v>0</v>
      </c>
      <c r="H283" s="46">
        <v>25</v>
      </c>
      <c r="I283" s="46">
        <v>0</v>
      </c>
      <c r="J283" s="46">
        <v>0</v>
      </c>
      <c r="K283" s="46">
        <f t="shared" si="68"/>
        <v>444.85</v>
      </c>
      <c r="L283" s="46">
        <f t="shared" si="69"/>
        <v>1100.5</v>
      </c>
      <c r="M283" s="46">
        <v>201.5</v>
      </c>
      <c r="N283" s="46">
        <v>471.2</v>
      </c>
      <c r="O283" s="46">
        <v>1098.95</v>
      </c>
      <c r="P283" s="46">
        <v>0</v>
      </c>
      <c r="Q283" s="45">
        <f t="shared" si="71"/>
        <v>916.05</v>
      </c>
      <c r="R283" s="45">
        <f t="shared" si="72"/>
        <v>941.05</v>
      </c>
      <c r="S283" s="45">
        <f t="shared" si="73"/>
        <v>2400.9499999999998</v>
      </c>
      <c r="T283" s="45">
        <f t="shared" si="70"/>
        <v>14558.95</v>
      </c>
      <c r="U283" s="50" t="s">
        <v>29</v>
      </c>
      <c r="V283" s="47" t="s">
        <v>682</v>
      </c>
    </row>
    <row r="284" spans="1:22" ht="15.75" customHeight="1">
      <c r="A284" s="43">
        <v>269</v>
      </c>
      <c r="B284" s="48" t="s">
        <v>324</v>
      </c>
      <c r="C284" s="48" t="s">
        <v>63</v>
      </c>
      <c r="D284" s="48" t="s">
        <v>64</v>
      </c>
      <c r="E284" s="50" t="s">
        <v>28</v>
      </c>
      <c r="F284" s="45">
        <v>15000</v>
      </c>
      <c r="G284" s="46">
        <v>0</v>
      </c>
      <c r="H284" s="46">
        <v>25</v>
      </c>
      <c r="I284" s="46">
        <v>0</v>
      </c>
      <c r="J284" s="46">
        <v>3976.73</v>
      </c>
      <c r="K284" s="46">
        <f t="shared" si="68"/>
        <v>430.5</v>
      </c>
      <c r="L284" s="46">
        <f t="shared" si="69"/>
        <v>1065</v>
      </c>
      <c r="M284" s="46">
        <v>195</v>
      </c>
      <c r="N284" s="46">
        <v>456</v>
      </c>
      <c r="O284" s="46">
        <v>1063.5</v>
      </c>
      <c r="P284" s="46">
        <v>0</v>
      </c>
      <c r="Q284" s="45">
        <f t="shared" si="71"/>
        <v>886.5</v>
      </c>
      <c r="R284" s="45">
        <f t="shared" si="72"/>
        <v>4888.2299999999996</v>
      </c>
      <c r="S284" s="45">
        <f t="shared" si="73"/>
        <v>2323.5</v>
      </c>
      <c r="T284" s="45">
        <f t="shared" si="70"/>
        <v>10111.77</v>
      </c>
      <c r="U284" s="50" t="s">
        <v>31</v>
      </c>
      <c r="V284" s="47" t="s">
        <v>682</v>
      </c>
    </row>
    <row r="285" spans="1:22" ht="15.75" customHeight="1">
      <c r="A285" s="43">
        <v>270</v>
      </c>
      <c r="B285" s="48" t="s">
        <v>325</v>
      </c>
      <c r="C285" s="48" t="s">
        <v>45</v>
      </c>
      <c r="D285" s="48" t="s">
        <v>120</v>
      </c>
      <c r="E285" s="50" t="s">
        <v>28</v>
      </c>
      <c r="F285" s="45">
        <v>25000</v>
      </c>
      <c r="G285" s="46">
        <v>0</v>
      </c>
      <c r="H285" s="46">
        <v>25</v>
      </c>
      <c r="I285" s="46">
        <v>0</v>
      </c>
      <c r="J285" s="46">
        <v>0</v>
      </c>
      <c r="K285" s="46">
        <f t="shared" si="68"/>
        <v>717.5</v>
      </c>
      <c r="L285" s="46">
        <f t="shared" si="69"/>
        <v>1774.9999999999998</v>
      </c>
      <c r="M285" s="46">
        <v>325</v>
      </c>
      <c r="N285" s="46">
        <v>760</v>
      </c>
      <c r="O285" s="46">
        <v>1772.5000000000002</v>
      </c>
      <c r="P285" s="46">
        <v>0</v>
      </c>
      <c r="Q285" s="45">
        <f t="shared" si="71"/>
        <v>1477.5</v>
      </c>
      <c r="R285" s="45">
        <f t="shared" si="72"/>
        <v>1502.5</v>
      </c>
      <c r="S285" s="45">
        <f t="shared" si="73"/>
        <v>3872.5</v>
      </c>
      <c r="T285" s="45">
        <f t="shared" si="70"/>
        <v>23497.5</v>
      </c>
      <c r="U285" s="50" t="s">
        <v>29</v>
      </c>
      <c r="V285" s="47" t="s">
        <v>682</v>
      </c>
    </row>
    <row r="286" spans="1:22" ht="15.75" customHeight="1">
      <c r="A286" s="43">
        <v>271</v>
      </c>
      <c r="B286" s="48" t="s">
        <v>326</v>
      </c>
      <c r="C286" s="48" t="s">
        <v>53</v>
      </c>
      <c r="D286" s="48" t="s">
        <v>64</v>
      </c>
      <c r="E286" s="50" t="s">
        <v>28</v>
      </c>
      <c r="F286" s="45">
        <v>35000</v>
      </c>
      <c r="G286" s="46">
        <v>0</v>
      </c>
      <c r="H286" s="46">
        <v>25</v>
      </c>
      <c r="I286" s="46">
        <v>0</v>
      </c>
      <c r="J286" s="46">
        <v>7764.69</v>
      </c>
      <c r="K286" s="46">
        <f t="shared" si="68"/>
        <v>1004.5</v>
      </c>
      <c r="L286" s="46">
        <f t="shared" si="69"/>
        <v>2485</v>
      </c>
      <c r="M286" s="46">
        <v>455</v>
      </c>
      <c r="N286" s="46">
        <v>1064</v>
      </c>
      <c r="O286" s="46">
        <v>2481.5</v>
      </c>
      <c r="P286" s="46">
        <v>0</v>
      </c>
      <c r="Q286" s="45">
        <f t="shared" si="71"/>
        <v>2068.5</v>
      </c>
      <c r="R286" s="45">
        <f t="shared" si="72"/>
        <v>9858.1899999999987</v>
      </c>
      <c r="S286" s="45">
        <f t="shared" si="73"/>
        <v>5421.5</v>
      </c>
      <c r="T286" s="45">
        <f t="shared" si="70"/>
        <v>25141.81</v>
      </c>
      <c r="U286" s="50" t="s">
        <v>29</v>
      </c>
      <c r="V286" s="47" t="s">
        <v>682</v>
      </c>
    </row>
    <row r="287" spans="1:22" ht="15.75" customHeight="1">
      <c r="A287" s="43">
        <v>272</v>
      </c>
      <c r="B287" s="48" t="s">
        <v>327</v>
      </c>
      <c r="C287" s="48" t="s">
        <v>84</v>
      </c>
      <c r="D287" s="48" t="s">
        <v>85</v>
      </c>
      <c r="E287" s="50" t="s">
        <v>28</v>
      </c>
      <c r="F287" s="45">
        <v>27136.75</v>
      </c>
      <c r="G287" s="46">
        <v>0</v>
      </c>
      <c r="H287" s="46">
        <v>25</v>
      </c>
      <c r="I287" s="46">
        <v>0</v>
      </c>
      <c r="J287" s="46">
        <v>5540.71</v>
      </c>
      <c r="K287" s="46">
        <f t="shared" si="68"/>
        <v>778.82472499999994</v>
      </c>
      <c r="L287" s="46">
        <f t="shared" si="69"/>
        <v>1926.7092499999999</v>
      </c>
      <c r="M287" s="46">
        <v>352.78</v>
      </c>
      <c r="N287" s="46">
        <v>824.95719999999994</v>
      </c>
      <c r="O287" s="46">
        <v>1923.9955750000001</v>
      </c>
      <c r="P287" s="46">
        <v>0</v>
      </c>
      <c r="Q287" s="45">
        <f t="shared" si="71"/>
        <v>1603.7819249999998</v>
      </c>
      <c r="R287" s="45">
        <f t="shared" si="72"/>
        <v>7169.4919249999994</v>
      </c>
      <c r="S287" s="45">
        <f t="shared" si="73"/>
        <v>4203.4848249999995</v>
      </c>
      <c r="T287" s="45">
        <f t="shared" si="70"/>
        <v>19967.258075000002</v>
      </c>
      <c r="U287" s="50" t="s">
        <v>29</v>
      </c>
      <c r="V287" s="47" t="s">
        <v>682</v>
      </c>
    </row>
    <row r="288" spans="1:22" ht="15.75" customHeight="1">
      <c r="A288" s="43">
        <v>273</v>
      </c>
      <c r="B288" s="48" t="s">
        <v>328</v>
      </c>
      <c r="C288" s="48" t="s">
        <v>68</v>
      </c>
      <c r="D288" s="48" t="s">
        <v>54</v>
      </c>
      <c r="E288" s="50" t="s">
        <v>28</v>
      </c>
      <c r="F288" s="45">
        <v>15000</v>
      </c>
      <c r="G288" s="46">
        <v>0</v>
      </c>
      <c r="H288" s="46">
        <v>25</v>
      </c>
      <c r="I288" s="46">
        <v>0</v>
      </c>
      <c r="J288" s="46">
        <v>0</v>
      </c>
      <c r="K288" s="46">
        <f t="shared" si="68"/>
        <v>430.5</v>
      </c>
      <c r="L288" s="46">
        <f t="shared" si="69"/>
        <v>1065</v>
      </c>
      <c r="M288" s="46">
        <v>195</v>
      </c>
      <c r="N288" s="46">
        <v>456</v>
      </c>
      <c r="O288" s="46">
        <v>1063.5</v>
      </c>
      <c r="P288" s="46">
        <v>0</v>
      </c>
      <c r="Q288" s="45">
        <f t="shared" si="71"/>
        <v>886.5</v>
      </c>
      <c r="R288" s="45">
        <f t="shared" si="72"/>
        <v>911.5</v>
      </c>
      <c r="S288" s="45">
        <f t="shared" si="73"/>
        <v>2323.5</v>
      </c>
      <c r="T288" s="45">
        <f t="shared" si="70"/>
        <v>14088.5</v>
      </c>
      <c r="U288" s="50" t="s">
        <v>29</v>
      </c>
      <c r="V288" s="47" t="s">
        <v>682</v>
      </c>
    </row>
    <row r="289" spans="1:22" ht="15.75" customHeight="1">
      <c r="A289" s="43">
        <v>274</v>
      </c>
      <c r="B289" s="48" t="s">
        <v>329</v>
      </c>
      <c r="C289" s="48" t="s">
        <v>50</v>
      </c>
      <c r="D289" s="48" t="s">
        <v>51</v>
      </c>
      <c r="E289" s="50" t="s">
        <v>28</v>
      </c>
      <c r="F289" s="45">
        <v>25000</v>
      </c>
      <c r="G289" s="46">
        <v>0</v>
      </c>
      <c r="H289" s="46">
        <v>25</v>
      </c>
      <c r="I289" s="46">
        <v>0</v>
      </c>
      <c r="J289" s="46">
        <v>0</v>
      </c>
      <c r="K289" s="46">
        <f t="shared" ref="K289" si="74">F289*2.87%</f>
        <v>717.5</v>
      </c>
      <c r="L289" s="46">
        <f t="shared" ref="L289" si="75">F289*7.1%</f>
        <v>1774.9999999999998</v>
      </c>
      <c r="M289" s="46">
        <v>325</v>
      </c>
      <c r="N289" s="46">
        <v>760</v>
      </c>
      <c r="O289" s="46">
        <v>1772.5000000000002</v>
      </c>
      <c r="P289" s="46">
        <v>0</v>
      </c>
      <c r="Q289" s="45">
        <f t="shared" si="71"/>
        <v>1477.5</v>
      </c>
      <c r="R289" s="45">
        <f t="shared" si="72"/>
        <v>1502.5</v>
      </c>
      <c r="S289" s="45">
        <f t="shared" si="73"/>
        <v>3872.5</v>
      </c>
      <c r="T289" s="45">
        <f t="shared" ref="T289" si="76">F289-R289</f>
        <v>23497.5</v>
      </c>
      <c r="U289" s="50" t="s">
        <v>29</v>
      </c>
      <c r="V289" s="47" t="s">
        <v>682</v>
      </c>
    </row>
    <row r="290" spans="1:22" ht="15.75" customHeight="1">
      <c r="A290" s="43">
        <v>275</v>
      </c>
      <c r="B290" s="48" t="s">
        <v>330</v>
      </c>
      <c r="C290" s="48" t="s">
        <v>68</v>
      </c>
      <c r="D290" s="48" t="s">
        <v>69</v>
      </c>
      <c r="E290" s="50" t="s">
        <v>28</v>
      </c>
      <c r="F290" s="45">
        <v>10000</v>
      </c>
      <c r="G290" s="46">
        <v>0</v>
      </c>
      <c r="H290" s="46">
        <v>25</v>
      </c>
      <c r="I290" s="46">
        <v>0</v>
      </c>
      <c r="J290" s="46">
        <v>1000</v>
      </c>
      <c r="K290" s="46">
        <f t="shared" si="68"/>
        <v>287</v>
      </c>
      <c r="L290" s="46">
        <f t="shared" si="69"/>
        <v>709.99999999999989</v>
      </c>
      <c r="M290" s="46">
        <v>130</v>
      </c>
      <c r="N290" s="46">
        <v>304</v>
      </c>
      <c r="O290" s="46">
        <v>709</v>
      </c>
      <c r="P290" s="46">
        <v>0</v>
      </c>
      <c r="Q290" s="45">
        <f t="shared" si="71"/>
        <v>591</v>
      </c>
      <c r="R290" s="45">
        <f t="shared" si="72"/>
        <v>1616</v>
      </c>
      <c r="S290" s="45">
        <f t="shared" si="73"/>
        <v>1549</v>
      </c>
      <c r="T290" s="45">
        <f t="shared" si="70"/>
        <v>8384</v>
      </c>
      <c r="U290" s="50" t="s">
        <v>29</v>
      </c>
      <c r="V290" s="47" t="s">
        <v>682</v>
      </c>
    </row>
    <row r="291" spans="1:22" ht="15.75" customHeight="1">
      <c r="A291" s="43">
        <v>276</v>
      </c>
      <c r="B291" s="48" t="s">
        <v>331</v>
      </c>
      <c r="C291" s="48" t="s">
        <v>53</v>
      </c>
      <c r="D291" s="48" t="s">
        <v>54</v>
      </c>
      <c r="E291" s="50" t="s">
        <v>28</v>
      </c>
      <c r="F291" s="45">
        <v>35000</v>
      </c>
      <c r="G291" s="46">
        <v>0</v>
      </c>
      <c r="H291" s="46">
        <v>25</v>
      </c>
      <c r="I291" s="46">
        <v>0</v>
      </c>
      <c r="J291" s="46">
        <v>6034.95</v>
      </c>
      <c r="K291" s="46">
        <f t="shared" si="68"/>
        <v>1004.5</v>
      </c>
      <c r="L291" s="46">
        <f t="shared" si="69"/>
        <v>2485</v>
      </c>
      <c r="M291" s="46">
        <v>455</v>
      </c>
      <c r="N291" s="46">
        <v>1064</v>
      </c>
      <c r="O291" s="46">
        <v>2481.5</v>
      </c>
      <c r="P291" s="46">
        <v>0</v>
      </c>
      <c r="Q291" s="45">
        <f t="shared" si="71"/>
        <v>2068.5</v>
      </c>
      <c r="R291" s="45">
        <f t="shared" si="72"/>
        <v>8128.45</v>
      </c>
      <c r="S291" s="45">
        <f t="shared" si="73"/>
        <v>5421.5</v>
      </c>
      <c r="T291" s="45">
        <f t="shared" si="70"/>
        <v>26871.55</v>
      </c>
      <c r="U291" s="50" t="s">
        <v>29</v>
      </c>
      <c r="V291" s="47" t="s">
        <v>682</v>
      </c>
    </row>
    <row r="292" spans="1:22" ht="15.75" customHeight="1">
      <c r="A292" s="43">
        <v>277</v>
      </c>
      <c r="B292" s="48" t="s">
        <v>663</v>
      </c>
      <c r="C292" s="48" t="s">
        <v>68</v>
      </c>
      <c r="D292" s="48" t="s">
        <v>54</v>
      </c>
      <c r="E292" s="50" t="s">
        <v>28</v>
      </c>
      <c r="F292" s="45">
        <v>25000</v>
      </c>
      <c r="G292" s="46">
        <v>0</v>
      </c>
      <c r="H292" s="46">
        <v>25</v>
      </c>
      <c r="I292" s="46">
        <v>0</v>
      </c>
      <c r="J292" s="46">
        <v>0</v>
      </c>
      <c r="K292" s="46">
        <f t="shared" si="68"/>
        <v>717.5</v>
      </c>
      <c r="L292" s="46">
        <f t="shared" si="69"/>
        <v>1774.9999999999998</v>
      </c>
      <c r="M292" s="46">
        <v>325</v>
      </c>
      <c r="N292" s="46">
        <v>760</v>
      </c>
      <c r="O292" s="46">
        <v>1772.5000000000002</v>
      </c>
      <c r="P292" s="46">
        <v>0</v>
      </c>
      <c r="Q292" s="45">
        <f t="shared" si="71"/>
        <v>1477.5</v>
      </c>
      <c r="R292" s="45">
        <f t="shared" si="72"/>
        <v>1502.5</v>
      </c>
      <c r="S292" s="45">
        <f t="shared" si="73"/>
        <v>3872.5</v>
      </c>
      <c r="T292" s="45">
        <f t="shared" si="70"/>
        <v>23497.5</v>
      </c>
      <c r="U292" s="50" t="s">
        <v>31</v>
      </c>
      <c r="V292" s="47" t="s">
        <v>682</v>
      </c>
    </row>
    <row r="293" spans="1:22" ht="15.75" customHeight="1">
      <c r="A293" s="43">
        <v>278</v>
      </c>
      <c r="B293" s="48" t="s">
        <v>333</v>
      </c>
      <c r="C293" s="48" t="s">
        <v>75</v>
      </c>
      <c r="D293" s="48" t="s">
        <v>87</v>
      </c>
      <c r="E293" s="50" t="s">
        <v>28</v>
      </c>
      <c r="F293" s="45">
        <v>15000</v>
      </c>
      <c r="G293" s="46">
        <v>0</v>
      </c>
      <c r="H293" s="46">
        <v>25</v>
      </c>
      <c r="I293" s="46">
        <v>0</v>
      </c>
      <c r="J293" s="46">
        <v>0</v>
      </c>
      <c r="K293" s="46">
        <f t="shared" si="68"/>
        <v>430.5</v>
      </c>
      <c r="L293" s="46">
        <f t="shared" si="69"/>
        <v>1065</v>
      </c>
      <c r="M293" s="46">
        <v>195</v>
      </c>
      <c r="N293" s="46">
        <v>456</v>
      </c>
      <c r="O293" s="46">
        <v>1063.5</v>
      </c>
      <c r="P293" s="46">
        <v>0</v>
      </c>
      <c r="Q293" s="45">
        <f t="shared" si="71"/>
        <v>886.5</v>
      </c>
      <c r="R293" s="45">
        <f t="shared" si="72"/>
        <v>911.5</v>
      </c>
      <c r="S293" s="45">
        <f t="shared" si="73"/>
        <v>2323.5</v>
      </c>
      <c r="T293" s="45">
        <f t="shared" si="70"/>
        <v>14088.5</v>
      </c>
      <c r="U293" s="50" t="s">
        <v>31</v>
      </c>
      <c r="V293" s="47" t="s">
        <v>682</v>
      </c>
    </row>
    <row r="294" spans="1:22" ht="15.75" customHeight="1">
      <c r="A294" s="43">
        <v>279</v>
      </c>
      <c r="B294" s="48" t="s">
        <v>677</v>
      </c>
      <c r="C294" s="48" t="s">
        <v>68</v>
      </c>
      <c r="D294" s="48" t="s">
        <v>678</v>
      </c>
      <c r="E294" s="50" t="s">
        <v>28</v>
      </c>
      <c r="F294" s="45">
        <v>15000</v>
      </c>
      <c r="G294" s="46">
        <v>0</v>
      </c>
      <c r="H294" s="46">
        <v>25</v>
      </c>
      <c r="I294" s="46">
        <v>0</v>
      </c>
      <c r="J294" s="46">
        <v>0</v>
      </c>
      <c r="K294" s="46">
        <f t="shared" si="68"/>
        <v>430.5</v>
      </c>
      <c r="L294" s="46">
        <f t="shared" si="69"/>
        <v>1065</v>
      </c>
      <c r="M294" s="46">
        <v>195</v>
      </c>
      <c r="N294" s="46">
        <v>456</v>
      </c>
      <c r="O294" s="46">
        <v>1063.5</v>
      </c>
      <c r="P294" s="46">
        <v>0</v>
      </c>
      <c r="Q294" s="45">
        <f t="shared" si="71"/>
        <v>886.5</v>
      </c>
      <c r="R294" s="45">
        <f t="shared" si="72"/>
        <v>911.5</v>
      </c>
      <c r="S294" s="45">
        <f t="shared" si="73"/>
        <v>2323.5</v>
      </c>
      <c r="T294" s="45">
        <f t="shared" si="70"/>
        <v>14088.5</v>
      </c>
      <c r="U294" s="50" t="s">
        <v>29</v>
      </c>
      <c r="V294" s="47" t="s">
        <v>682</v>
      </c>
    </row>
    <row r="295" spans="1:22" ht="15.75" customHeight="1">
      <c r="A295" s="43">
        <v>280</v>
      </c>
      <c r="B295" s="48" t="s">
        <v>334</v>
      </c>
      <c r="C295" s="48" t="s">
        <v>59</v>
      </c>
      <c r="D295" s="48" t="s">
        <v>61</v>
      </c>
      <c r="E295" s="50" t="s">
        <v>28</v>
      </c>
      <c r="F295" s="45">
        <v>25000</v>
      </c>
      <c r="G295" s="46">
        <v>0</v>
      </c>
      <c r="H295" s="46">
        <v>25</v>
      </c>
      <c r="I295" s="46">
        <v>0</v>
      </c>
      <c r="J295" s="46">
        <v>10992.67</v>
      </c>
      <c r="K295" s="46">
        <f t="shared" si="68"/>
        <v>717.5</v>
      </c>
      <c r="L295" s="46">
        <f t="shared" si="69"/>
        <v>1774.9999999999998</v>
      </c>
      <c r="M295" s="46">
        <v>325</v>
      </c>
      <c r="N295" s="46">
        <v>760</v>
      </c>
      <c r="O295" s="46">
        <v>1772.5000000000002</v>
      </c>
      <c r="P295" s="46">
        <v>0</v>
      </c>
      <c r="Q295" s="45">
        <f t="shared" si="71"/>
        <v>1477.5</v>
      </c>
      <c r="R295" s="45">
        <f t="shared" si="72"/>
        <v>12495.17</v>
      </c>
      <c r="S295" s="45">
        <f t="shared" si="73"/>
        <v>3872.5</v>
      </c>
      <c r="T295" s="45">
        <f t="shared" si="70"/>
        <v>12504.83</v>
      </c>
      <c r="U295" s="50" t="s">
        <v>29</v>
      </c>
      <c r="V295" s="47" t="s">
        <v>682</v>
      </c>
    </row>
    <row r="296" spans="1:22" ht="15.75" customHeight="1">
      <c r="A296" s="43">
        <v>281</v>
      </c>
      <c r="B296" s="48" t="s">
        <v>335</v>
      </c>
      <c r="C296" s="48" t="s">
        <v>56</v>
      </c>
      <c r="D296" s="48" t="s">
        <v>87</v>
      </c>
      <c r="E296" s="50" t="s">
        <v>28</v>
      </c>
      <c r="F296" s="45">
        <v>25000</v>
      </c>
      <c r="G296" s="46">
        <v>0</v>
      </c>
      <c r="H296" s="46">
        <v>25</v>
      </c>
      <c r="I296" s="46">
        <v>0</v>
      </c>
      <c r="J296" s="46">
        <v>3779.97</v>
      </c>
      <c r="K296" s="46">
        <f t="shared" si="68"/>
        <v>717.5</v>
      </c>
      <c r="L296" s="46">
        <f t="shared" si="69"/>
        <v>1774.9999999999998</v>
      </c>
      <c r="M296" s="46">
        <v>325</v>
      </c>
      <c r="N296" s="46">
        <v>760</v>
      </c>
      <c r="O296" s="46">
        <v>1772.5000000000002</v>
      </c>
      <c r="P296" s="46">
        <v>0</v>
      </c>
      <c r="Q296" s="45">
        <f t="shared" si="71"/>
        <v>1477.5</v>
      </c>
      <c r="R296" s="45">
        <f t="shared" si="72"/>
        <v>5282.4699999999993</v>
      </c>
      <c r="S296" s="45">
        <f t="shared" si="73"/>
        <v>3872.5</v>
      </c>
      <c r="T296" s="45">
        <f t="shared" si="70"/>
        <v>19717.53</v>
      </c>
      <c r="U296" s="50" t="s">
        <v>29</v>
      </c>
      <c r="V296" s="47" t="s">
        <v>682</v>
      </c>
    </row>
    <row r="297" spans="1:22" ht="15.75" customHeight="1">
      <c r="A297" s="43">
        <v>282</v>
      </c>
      <c r="B297" s="48" t="s">
        <v>336</v>
      </c>
      <c r="C297" s="48" t="s">
        <v>196</v>
      </c>
      <c r="D297" s="48" t="s">
        <v>51</v>
      </c>
      <c r="E297" s="50" t="s">
        <v>28</v>
      </c>
      <c r="F297" s="45">
        <v>15000</v>
      </c>
      <c r="G297" s="46">
        <v>0</v>
      </c>
      <c r="H297" s="46">
        <v>25</v>
      </c>
      <c r="I297" s="46">
        <v>0</v>
      </c>
      <c r="J297" s="46">
        <v>4225.76</v>
      </c>
      <c r="K297" s="46">
        <f t="shared" si="68"/>
        <v>430.5</v>
      </c>
      <c r="L297" s="46">
        <f t="shared" si="69"/>
        <v>1065</v>
      </c>
      <c r="M297" s="46">
        <v>195</v>
      </c>
      <c r="N297" s="46">
        <v>456</v>
      </c>
      <c r="O297" s="46">
        <v>1063.5</v>
      </c>
      <c r="P297" s="46">
        <v>1715.46</v>
      </c>
      <c r="Q297" s="45">
        <f t="shared" si="71"/>
        <v>886.5</v>
      </c>
      <c r="R297" s="45">
        <f t="shared" si="72"/>
        <v>6852.72</v>
      </c>
      <c r="S297" s="45">
        <f t="shared" si="73"/>
        <v>2323.5</v>
      </c>
      <c r="T297" s="45">
        <f t="shared" si="70"/>
        <v>8147.28</v>
      </c>
      <c r="U297" s="50" t="s">
        <v>31</v>
      </c>
      <c r="V297" s="47" t="s">
        <v>682</v>
      </c>
    </row>
    <row r="298" spans="1:22" ht="15.75" customHeight="1">
      <c r="A298" s="43">
        <v>283</v>
      </c>
      <c r="B298" s="48" t="s">
        <v>337</v>
      </c>
      <c r="C298" s="48" t="s">
        <v>42</v>
      </c>
      <c r="D298" s="48" t="s">
        <v>43</v>
      </c>
      <c r="E298" s="50" t="s">
        <v>28</v>
      </c>
      <c r="F298" s="45">
        <v>25000</v>
      </c>
      <c r="G298" s="46">
        <v>0</v>
      </c>
      <c r="H298" s="46">
        <v>25</v>
      </c>
      <c r="I298" s="46">
        <v>0</v>
      </c>
      <c r="J298" s="46">
        <v>0</v>
      </c>
      <c r="K298" s="46">
        <f t="shared" si="68"/>
        <v>717.5</v>
      </c>
      <c r="L298" s="46">
        <f t="shared" si="69"/>
        <v>1774.9999999999998</v>
      </c>
      <c r="M298" s="46">
        <v>325</v>
      </c>
      <c r="N298" s="46">
        <v>760</v>
      </c>
      <c r="O298" s="46">
        <v>1772.5000000000002</v>
      </c>
      <c r="P298" s="46">
        <v>0</v>
      </c>
      <c r="Q298" s="45">
        <f t="shared" si="71"/>
        <v>1477.5</v>
      </c>
      <c r="R298" s="45">
        <f t="shared" si="72"/>
        <v>1502.5</v>
      </c>
      <c r="S298" s="45">
        <f t="shared" si="73"/>
        <v>3872.5</v>
      </c>
      <c r="T298" s="45">
        <f t="shared" si="70"/>
        <v>23497.5</v>
      </c>
      <c r="U298" s="50" t="s">
        <v>29</v>
      </c>
      <c r="V298" s="47" t="s">
        <v>682</v>
      </c>
    </row>
    <row r="299" spans="1:22" ht="15.75" customHeight="1">
      <c r="A299" s="43">
        <v>284</v>
      </c>
      <c r="B299" s="48" t="s">
        <v>338</v>
      </c>
      <c r="C299" s="48" t="s">
        <v>56</v>
      </c>
      <c r="D299" s="48" t="s">
        <v>87</v>
      </c>
      <c r="E299" s="50" t="s">
        <v>28</v>
      </c>
      <c r="F299" s="45">
        <v>30000</v>
      </c>
      <c r="G299" s="46">
        <v>0</v>
      </c>
      <c r="H299" s="46">
        <v>25</v>
      </c>
      <c r="I299" s="46">
        <v>0</v>
      </c>
      <c r="J299" s="46">
        <v>13718.67</v>
      </c>
      <c r="K299" s="46">
        <f t="shared" si="68"/>
        <v>861</v>
      </c>
      <c r="L299" s="46">
        <f t="shared" si="69"/>
        <v>2130</v>
      </c>
      <c r="M299" s="46">
        <v>390</v>
      </c>
      <c r="N299" s="46">
        <v>912</v>
      </c>
      <c r="O299" s="46">
        <v>2127</v>
      </c>
      <c r="P299" s="46">
        <v>0</v>
      </c>
      <c r="Q299" s="45">
        <f t="shared" si="71"/>
        <v>1773</v>
      </c>
      <c r="R299" s="45">
        <f t="shared" si="72"/>
        <v>15516.67</v>
      </c>
      <c r="S299" s="45">
        <f t="shared" si="73"/>
        <v>4647</v>
      </c>
      <c r="T299" s="45">
        <f t="shared" si="70"/>
        <v>14483.33</v>
      </c>
      <c r="U299" s="50" t="s">
        <v>29</v>
      </c>
      <c r="V299" s="47" t="s">
        <v>682</v>
      </c>
    </row>
    <row r="300" spans="1:22" ht="15.75" customHeight="1">
      <c r="A300" s="43">
        <v>285</v>
      </c>
      <c r="B300" s="48" t="s">
        <v>339</v>
      </c>
      <c r="C300" s="48" t="s">
        <v>56</v>
      </c>
      <c r="D300" s="48" t="s">
        <v>87</v>
      </c>
      <c r="E300" s="50" t="s">
        <v>28</v>
      </c>
      <c r="F300" s="45">
        <v>30000</v>
      </c>
      <c r="G300" s="46">
        <v>0</v>
      </c>
      <c r="H300" s="46">
        <v>25</v>
      </c>
      <c r="I300" s="46">
        <v>0</v>
      </c>
      <c r="J300" s="46">
        <v>17607.52</v>
      </c>
      <c r="K300" s="46">
        <f t="shared" si="68"/>
        <v>861</v>
      </c>
      <c r="L300" s="46">
        <f t="shared" si="69"/>
        <v>2130</v>
      </c>
      <c r="M300" s="46">
        <v>390</v>
      </c>
      <c r="N300" s="46">
        <v>912</v>
      </c>
      <c r="O300" s="46">
        <v>2127</v>
      </c>
      <c r="P300" s="46">
        <v>0</v>
      </c>
      <c r="Q300" s="45">
        <f t="shared" si="71"/>
        <v>1773</v>
      </c>
      <c r="R300" s="45">
        <f t="shared" si="72"/>
        <v>19405.52</v>
      </c>
      <c r="S300" s="45">
        <f t="shared" si="73"/>
        <v>4647</v>
      </c>
      <c r="T300" s="45">
        <f t="shared" si="70"/>
        <v>10594.48</v>
      </c>
      <c r="U300" s="50" t="s">
        <v>29</v>
      </c>
      <c r="V300" s="47" t="s">
        <v>682</v>
      </c>
    </row>
    <row r="301" spans="1:22" ht="15.75" customHeight="1">
      <c r="A301" s="43">
        <v>286</v>
      </c>
      <c r="B301" s="48" t="s">
        <v>340</v>
      </c>
      <c r="C301" s="48" t="s">
        <v>50</v>
      </c>
      <c r="D301" s="48" t="s">
        <v>51</v>
      </c>
      <c r="E301" s="50" t="s">
        <v>28</v>
      </c>
      <c r="F301" s="45">
        <v>15000</v>
      </c>
      <c r="G301" s="46">
        <v>0</v>
      </c>
      <c r="H301" s="46">
        <v>25</v>
      </c>
      <c r="I301" s="46">
        <v>0</v>
      </c>
      <c r="J301" s="46">
        <v>8520.5</v>
      </c>
      <c r="K301" s="46">
        <f t="shared" si="68"/>
        <v>430.5</v>
      </c>
      <c r="L301" s="46">
        <f t="shared" si="69"/>
        <v>1065</v>
      </c>
      <c r="M301" s="46">
        <v>195</v>
      </c>
      <c r="N301" s="46">
        <v>456</v>
      </c>
      <c r="O301" s="46">
        <v>1063.5</v>
      </c>
      <c r="P301" s="46">
        <v>0</v>
      </c>
      <c r="Q301" s="45">
        <f t="shared" si="71"/>
        <v>886.5</v>
      </c>
      <c r="R301" s="45">
        <f t="shared" si="72"/>
        <v>9432</v>
      </c>
      <c r="S301" s="45">
        <f t="shared" si="73"/>
        <v>2323.5</v>
      </c>
      <c r="T301" s="45">
        <f t="shared" si="70"/>
        <v>5568</v>
      </c>
      <c r="U301" s="50" t="s">
        <v>29</v>
      </c>
      <c r="V301" s="47" t="s">
        <v>682</v>
      </c>
    </row>
    <row r="302" spans="1:22" ht="15.75" customHeight="1">
      <c r="A302" s="43">
        <v>287</v>
      </c>
      <c r="B302" s="48" t="s">
        <v>341</v>
      </c>
      <c r="C302" s="48" t="s">
        <v>196</v>
      </c>
      <c r="D302" s="48" t="s">
        <v>87</v>
      </c>
      <c r="E302" s="50" t="s">
        <v>28</v>
      </c>
      <c r="F302" s="45">
        <v>15000</v>
      </c>
      <c r="G302" s="46">
        <v>0</v>
      </c>
      <c r="H302" s="46">
        <v>25</v>
      </c>
      <c r="I302" s="46">
        <v>0</v>
      </c>
      <c r="J302" s="46">
        <v>4960.7700000000004</v>
      </c>
      <c r="K302" s="46">
        <f t="shared" ref="K302" si="77">F302*2.87%</f>
        <v>430.5</v>
      </c>
      <c r="L302" s="46">
        <f t="shared" ref="L302" si="78">F302*7.1%</f>
        <v>1065</v>
      </c>
      <c r="M302" s="46">
        <v>195</v>
      </c>
      <c r="N302" s="46">
        <v>456</v>
      </c>
      <c r="O302" s="46">
        <v>1063.5</v>
      </c>
      <c r="P302" s="46">
        <v>0</v>
      </c>
      <c r="Q302" s="45">
        <f t="shared" ref="Q302" si="79">K302+N302</f>
        <v>886.5</v>
      </c>
      <c r="R302" s="45">
        <f t="shared" ref="R302" si="80">G302+H302+I302+J302+K302+N302+P302</f>
        <v>5872.27</v>
      </c>
      <c r="S302" s="45">
        <f t="shared" ref="S302" si="81">L302+M302+O302</f>
        <v>2323.5</v>
      </c>
      <c r="T302" s="45">
        <f t="shared" ref="T302" si="82">F302-R302</f>
        <v>9127.73</v>
      </c>
      <c r="U302" s="50" t="s">
        <v>31</v>
      </c>
      <c r="V302" s="47" t="s">
        <v>682</v>
      </c>
    </row>
    <row r="303" spans="1:22" ht="15.75" customHeight="1">
      <c r="A303" s="43">
        <v>288</v>
      </c>
      <c r="B303" s="48" t="s">
        <v>342</v>
      </c>
      <c r="C303" s="48" t="s">
        <v>42</v>
      </c>
      <c r="D303" s="48" t="s">
        <v>43</v>
      </c>
      <c r="E303" s="50" t="s">
        <v>28</v>
      </c>
      <c r="F303" s="45">
        <v>12000</v>
      </c>
      <c r="G303" s="46">
        <v>0</v>
      </c>
      <c r="H303" s="46">
        <v>25</v>
      </c>
      <c r="I303" s="46">
        <v>0</v>
      </c>
      <c r="J303" s="46">
        <v>0</v>
      </c>
      <c r="K303" s="46">
        <f t="shared" si="68"/>
        <v>344.4</v>
      </c>
      <c r="L303" s="46">
        <f t="shared" si="69"/>
        <v>851.99999999999989</v>
      </c>
      <c r="M303" s="46">
        <v>156</v>
      </c>
      <c r="N303" s="46">
        <v>364.8</v>
      </c>
      <c r="O303" s="46">
        <v>850.80000000000007</v>
      </c>
      <c r="P303" s="46">
        <v>0</v>
      </c>
      <c r="Q303" s="45">
        <f t="shared" si="71"/>
        <v>709.2</v>
      </c>
      <c r="R303" s="45">
        <f t="shared" si="72"/>
        <v>734.2</v>
      </c>
      <c r="S303" s="45">
        <f t="shared" si="73"/>
        <v>1858.8</v>
      </c>
      <c r="T303" s="45">
        <f t="shared" si="70"/>
        <v>11265.8</v>
      </c>
      <c r="U303" s="50" t="s">
        <v>29</v>
      </c>
      <c r="V303" s="47" t="s">
        <v>682</v>
      </c>
    </row>
    <row r="304" spans="1:22" ht="15.75" customHeight="1">
      <c r="A304" s="43">
        <v>289</v>
      </c>
      <c r="B304" s="48" t="s">
        <v>343</v>
      </c>
      <c r="C304" s="48" t="s">
        <v>56</v>
      </c>
      <c r="D304" s="48" t="s">
        <v>87</v>
      </c>
      <c r="E304" s="50" t="s">
        <v>28</v>
      </c>
      <c r="F304" s="45">
        <v>20000</v>
      </c>
      <c r="G304" s="46">
        <v>0</v>
      </c>
      <c r="H304" s="46">
        <v>25</v>
      </c>
      <c r="I304" s="46">
        <v>0</v>
      </c>
      <c r="J304" s="46">
        <v>0</v>
      </c>
      <c r="K304" s="46">
        <f t="shared" si="68"/>
        <v>574</v>
      </c>
      <c r="L304" s="46">
        <f t="shared" si="69"/>
        <v>1419.9999999999998</v>
      </c>
      <c r="M304" s="46">
        <v>260</v>
      </c>
      <c r="N304" s="46">
        <v>608</v>
      </c>
      <c r="O304" s="46">
        <v>1418</v>
      </c>
      <c r="P304" s="46">
        <v>0</v>
      </c>
      <c r="Q304" s="45">
        <f t="shared" si="71"/>
        <v>1182</v>
      </c>
      <c r="R304" s="45">
        <f t="shared" si="72"/>
        <v>1207</v>
      </c>
      <c r="S304" s="45">
        <f t="shared" si="73"/>
        <v>3098</v>
      </c>
      <c r="T304" s="45">
        <f t="shared" si="70"/>
        <v>18793</v>
      </c>
      <c r="U304" s="50" t="s">
        <v>29</v>
      </c>
      <c r="V304" s="47" t="s">
        <v>682</v>
      </c>
    </row>
    <row r="305" spans="1:22" ht="15.75" customHeight="1">
      <c r="A305" s="43">
        <v>290</v>
      </c>
      <c r="B305" s="48" t="s">
        <v>344</v>
      </c>
      <c r="C305" s="48" t="s">
        <v>196</v>
      </c>
      <c r="D305" s="48" t="s">
        <v>51</v>
      </c>
      <c r="E305" s="50" t="s">
        <v>28</v>
      </c>
      <c r="F305" s="45">
        <v>12000</v>
      </c>
      <c r="G305" s="46">
        <v>0</v>
      </c>
      <c r="H305" s="46">
        <v>25</v>
      </c>
      <c r="I305" s="46">
        <v>0</v>
      </c>
      <c r="J305" s="46">
        <v>0</v>
      </c>
      <c r="K305" s="46">
        <f t="shared" si="68"/>
        <v>344.4</v>
      </c>
      <c r="L305" s="46">
        <f t="shared" si="69"/>
        <v>851.99999999999989</v>
      </c>
      <c r="M305" s="46">
        <v>156</v>
      </c>
      <c r="N305" s="46">
        <v>364.8</v>
      </c>
      <c r="O305" s="46">
        <v>850.80000000000007</v>
      </c>
      <c r="P305" s="46">
        <v>0</v>
      </c>
      <c r="Q305" s="45">
        <f t="shared" si="71"/>
        <v>709.2</v>
      </c>
      <c r="R305" s="45">
        <f t="shared" si="72"/>
        <v>734.2</v>
      </c>
      <c r="S305" s="45">
        <f t="shared" si="73"/>
        <v>1858.8</v>
      </c>
      <c r="T305" s="45">
        <f t="shared" si="70"/>
        <v>11265.8</v>
      </c>
      <c r="U305" s="50" t="s">
        <v>29</v>
      </c>
      <c r="V305" s="47" t="s">
        <v>682</v>
      </c>
    </row>
    <row r="306" spans="1:22" ht="15.75" customHeight="1">
      <c r="A306" s="43">
        <v>291</v>
      </c>
      <c r="B306" s="48" t="s">
        <v>345</v>
      </c>
      <c r="C306" s="48" t="s">
        <v>75</v>
      </c>
      <c r="D306" s="48" t="s">
        <v>76</v>
      </c>
      <c r="E306" s="50" t="s">
        <v>28</v>
      </c>
      <c r="F306" s="45">
        <v>25000</v>
      </c>
      <c r="G306" s="46">
        <v>0</v>
      </c>
      <c r="H306" s="46">
        <v>25</v>
      </c>
      <c r="I306" s="46">
        <v>0</v>
      </c>
      <c r="J306" s="46">
        <v>0</v>
      </c>
      <c r="K306" s="46">
        <f t="shared" si="68"/>
        <v>717.5</v>
      </c>
      <c r="L306" s="46">
        <f t="shared" si="69"/>
        <v>1774.9999999999998</v>
      </c>
      <c r="M306" s="46">
        <v>325</v>
      </c>
      <c r="N306" s="46">
        <v>760</v>
      </c>
      <c r="O306" s="46">
        <v>1772.5000000000002</v>
      </c>
      <c r="P306" s="46">
        <v>0</v>
      </c>
      <c r="Q306" s="45">
        <f t="shared" si="71"/>
        <v>1477.5</v>
      </c>
      <c r="R306" s="45">
        <f t="shared" si="72"/>
        <v>1502.5</v>
      </c>
      <c r="S306" s="45">
        <f t="shared" si="73"/>
        <v>3872.5</v>
      </c>
      <c r="T306" s="45">
        <f t="shared" si="70"/>
        <v>23497.5</v>
      </c>
      <c r="U306" s="50" t="s">
        <v>31</v>
      </c>
      <c r="V306" s="47" t="s">
        <v>682</v>
      </c>
    </row>
    <row r="307" spans="1:22" ht="15.75" customHeight="1">
      <c r="A307" s="43">
        <v>292</v>
      </c>
      <c r="B307" s="48" t="s">
        <v>346</v>
      </c>
      <c r="C307" s="48" t="s">
        <v>295</v>
      </c>
      <c r="D307" s="48" t="s">
        <v>69</v>
      </c>
      <c r="E307" s="50" t="s">
        <v>28</v>
      </c>
      <c r="F307" s="45">
        <v>18000</v>
      </c>
      <c r="G307" s="46">
        <v>0</v>
      </c>
      <c r="H307" s="46">
        <v>25</v>
      </c>
      <c r="I307" s="46">
        <v>0</v>
      </c>
      <c r="J307" s="46">
        <v>800</v>
      </c>
      <c r="K307" s="46">
        <f t="shared" si="68"/>
        <v>516.6</v>
      </c>
      <c r="L307" s="46">
        <f t="shared" si="69"/>
        <v>1277.9999999999998</v>
      </c>
      <c r="M307" s="46">
        <v>234</v>
      </c>
      <c r="N307" s="46">
        <v>547.20000000000005</v>
      </c>
      <c r="O307" s="46">
        <v>1276.2</v>
      </c>
      <c r="P307" s="46">
        <v>0</v>
      </c>
      <c r="Q307" s="45">
        <f t="shared" si="71"/>
        <v>1063.8000000000002</v>
      </c>
      <c r="R307" s="45">
        <f t="shared" si="72"/>
        <v>1888.8</v>
      </c>
      <c r="S307" s="45">
        <f t="shared" si="73"/>
        <v>2788.2</v>
      </c>
      <c r="T307" s="45">
        <f t="shared" si="70"/>
        <v>16111.2</v>
      </c>
      <c r="U307" s="50" t="s">
        <v>29</v>
      </c>
      <c r="V307" s="47" t="s">
        <v>682</v>
      </c>
    </row>
    <row r="308" spans="1:22" ht="15.75" customHeight="1">
      <c r="A308" s="43">
        <v>293</v>
      </c>
      <c r="B308" s="48" t="s">
        <v>347</v>
      </c>
      <c r="C308" s="48" t="s">
        <v>348</v>
      </c>
      <c r="D308" s="48" t="s">
        <v>87</v>
      </c>
      <c r="E308" s="50" t="s">
        <v>28</v>
      </c>
      <c r="F308" s="45">
        <v>25000</v>
      </c>
      <c r="G308" s="46">
        <v>0</v>
      </c>
      <c r="H308" s="46">
        <v>25</v>
      </c>
      <c r="I308" s="46">
        <v>0</v>
      </c>
      <c r="J308" s="46">
        <v>0</v>
      </c>
      <c r="K308" s="46">
        <f t="shared" si="68"/>
        <v>717.5</v>
      </c>
      <c r="L308" s="46">
        <f t="shared" si="69"/>
        <v>1774.9999999999998</v>
      </c>
      <c r="M308" s="46">
        <v>325</v>
      </c>
      <c r="N308" s="46">
        <v>760</v>
      </c>
      <c r="O308" s="46">
        <v>1772.5000000000002</v>
      </c>
      <c r="P308" s="46">
        <v>0</v>
      </c>
      <c r="Q308" s="45">
        <f t="shared" si="71"/>
        <v>1477.5</v>
      </c>
      <c r="R308" s="45">
        <f t="shared" si="72"/>
        <v>1502.5</v>
      </c>
      <c r="S308" s="45">
        <f t="shared" si="73"/>
        <v>3872.5</v>
      </c>
      <c r="T308" s="45">
        <f t="shared" si="70"/>
        <v>23497.5</v>
      </c>
      <c r="U308" s="50" t="s">
        <v>29</v>
      </c>
      <c r="V308" s="47" t="s">
        <v>682</v>
      </c>
    </row>
    <row r="309" spans="1:22" ht="15.75" customHeight="1">
      <c r="A309" s="43">
        <v>294</v>
      </c>
      <c r="B309" s="48" t="s">
        <v>349</v>
      </c>
      <c r="C309" s="48" t="s">
        <v>68</v>
      </c>
      <c r="D309" s="48" t="s">
        <v>54</v>
      </c>
      <c r="E309" s="50" t="s">
        <v>28</v>
      </c>
      <c r="F309" s="45">
        <v>15000</v>
      </c>
      <c r="G309" s="46">
        <v>0</v>
      </c>
      <c r="H309" s="46">
        <v>25</v>
      </c>
      <c r="I309" s="46">
        <v>0</v>
      </c>
      <c r="J309" s="46">
        <v>0</v>
      </c>
      <c r="K309" s="46">
        <f t="shared" si="68"/>
        <v>430.5</v>
      </c>
      <c r="L309" s="46">
        <f t="shared" si="69"/>
        <v>1065</v>
      </c>
      <c r="M309" s="46">
        <v>195</v>
      </c>
      <c r="N309" s="46">
        <v>456</v>
      </c>
      <c r="O309" s="46">
        <v>1063.5</v>
      </c>
      <c r="P309" s="46">
        <v>0</v>
      </c>
      <c r="Q309" s="45">
        <f t="shared" si="71"/>
        <v>886.5</v>
      </c>
      <c r="R309" s="45">
        <f t="shared" si="72"/>
        <v>911.5</v>
      </c>
      <c r="S309" s="45">
        <f t="shared" si="73"/>
        <v>2323.5</v>
      </c>
      <c r="T309" s="45">
        <f t="shared" si="70"/>
        <v>14088.5</v>
      </c>
      <c r="U309" s="50" t="s">
        <v>29</v>
      </c>
      <c r="V309" s="47" t="s">
        <v>682</v>
      </c>
    </row>
    <row r="310" spans="1:22" ht="15.75" customHeight="1">
      <c r="A310" s="43">
        <v>295</v>
      </c>
      <c r="B310" s="48" t="s">
        <v>350</v>
      </c>
      <c r="C310" s="48" t="s">
        <v>75</v>
      </c>
      <c r="D310" s="48" t="s">
        <v>351</v>
      </c>
      <c r="E310" s="50" t="s">
        <v>28</v>
      </c>
      <c r="F310" s="45">
        <v>20000</v>
      </c>
      <c r="G310" s="46">
        <v>0</v>
      </c>
      <c r="H310" s="46">
        <v>25</v>
      </c>
      <c r="I310" s="46">
        <v>0</v>
      </c>
      <c r="J310" s="46">
        <v>0</v>
      </c>
      <c r="K310" s="46">
        <f t="shared" si="68"/>
        <v>574</v>
      </c>
      <c r="L310" s="46">
        <f t="shared" si="69"/>
        <v>1419.9999999999998</v>
      </c>
      <c r="M310" s="46">
        <v>260</v>
      </c>
      <c r="N310" s="46">
        <v>608</v>
      </c>
      <c r="O310" s="46">
        <v>1418</v>
      </c>
      <c r="P310" s="46">
        <v>0</v>
      </c>
      <c r="Q310" s="45">
        <f t="shared" si="71"/>
        <v>1182</v>
      </c>
      <c r="R310" s="45">
        <f t="shared" si="72"/>
        <v>1207</v>
      </c>
      <c r="S310" s="45">
        <f t="shared" si="73"/>
        <v>3098</v>
      </c>
      <c r="T310" s="45">
        <f t="shared" si="70"/>
        <v>18793</v>
      </c>
      <c r="U310" s="50" t="s">
        <v>31</v>
      </c>
      <c r="V310" s="47" t="s">
        <v>682</v>
      </c>
    </row>
    <row r="311" spans="1:22" ht="15.75" customHeight="1">
      <c r="A311" s="43">
        <v>296</v>
      </c>
      <c r="B311" s="48" t="s">
        <v>352</v>
      </c>
      <c r="C311" s="48" t="s">
        <v>125</v>
      </c>
      <c r="D311" s="48" t="s">
        <v>72</v>
      </c>
      <c r="E311" s="50" t="s">
        <v>28</v>
      </c>
      <c r="F311" s="45">
        <v>15000</v>
      </c>
      <c r="G311" s="46">
        <v>0</v>
      </c>
      <c r="H311" s="46">
        <v>25</v>
      </c>
      <c r="I311" s="46">
        <v>0</v>
      </c>
      <c r="J311" s="46">
        <v>800</v>
      </c>
      <c r="K311" s="46">
        <f t="shared" si="68"/>
        <v>430.5</v>
      </c>
      <c r="L311" s="46">
        <f t="shared" si="69"/>
        <v>1065</v>
      </c>
      <c r="M311" s="46">
        <v>195</v>
      </c>
      <c r="N311" s="46">
        <v>456</v>
      </c>
      <c r="O311" s="46">
        <v>1063.5</v>
      </c>
      <c r="P311" s="46">
        <v>0</v>
      </c>
      <c r="Q311" s="45">
        <f t="shared" si="71"/>
        <v>886.5</v>
      </c>
      <c r="R311" s="45">
        <f t="shared" si="72"/>
        <v>1711.5</v>
      </c>
      <c r="S311" s="45">
        <f t="shared" si="73"/>
        <v>2323.5</v>
      </c>
      <c r="T311" s="45">
        <f t="shared" si="70"/>
        <v>13288.5</v>
      </c>
      <c r="U311" s="50" t="s">
        <v>31</v>
      </c>
      <c r="V311" s="47" t="s">
        <v>682</v>
      </c>
    </row>
    <row r="312" spans="1:22" ht="15.75" customHeight="1">
      <c r="A312" s="43">
        <v>297</v>
      </c>
      <c r="B312" s="48" t="s">
        <v>353</v>
      </c>
      <c r="C312" s="48" t="s">
        <v>45</v>
      </c>
      <c r="D312" s="48" t="s">
        <v>61</v>
      </c>
      <c r="E312" s="50" t="s">
        <v>28</v>
      </c>
      <c r="F312" s="45">
        <v>25000</v>
      </c>
      <c r="G312" s="46">
        <v>0</v>
      </c>
      <c r="H312" s="46">
        <v>25</v>
      </c>
      <c r="I312" s="46">
        <v>0</v>
      </c>
      <c r="J312" s="46">
        <v>4874.34</v>
      </c>
      <c r="K312" s="46">
        <f t="shared" si="68"/>
        <v>717.5</v>
      </c>
      <c r="L312" s="46">
        <f t="shared" si="69"/>
        <v>1774.9999999999998</v>
      </c>
      <c r="M312" s="46">
        <v>325</v>
      </c>
      <c r="N312" s="46">
        <v>760</v>
      </c>
      <c r="O312" s="46">
        <v>1772.5000000000002</v>
      </c>
      <c r="P312" s="46">
        <v>0</v>
      </c>
      <c r="Q312" s="45">
        <f t="shared" si="71"/>
        <v>1477.5</v>
      </c>
      <c r="R312" s="45">
        <f t="shared" si="72"/>
        <v>6376.84</v>
      </c>
      <c r="S312" s="45">
        <f t="shared" si="73"/>
        <v>3872.5</v>
      </c>
      <c r="T312" s="45">
        <f t="shared" si="70"/>
        <v>18623.16</v>
      </c>
      <c r="U312" s="50" t="s">
        <v>31</v>
      </c>
      <c r="V312" s="47" t="s">
        <v>682</v>
      </c>
    </row>
    <row r="313" spans="1:22" ht="15.75" customHeight="1">
      <c r="A313" s="43">
        <v>298</v>
      </c>
      <c r="B313" s="48" t="s">
        <v>354</v>
      </c>
      <c r="C313" s="48" t="s">
        <v>59</v>
      </c>
      <c r="D313" s="48" t="s">
        <v>64</v>
      </c>
      <c r="E313" s="50" t="s">
        <v>28</v>
      </c>
      <c r="F313" s="45">
        <v>15000</v>
      </c>
      <c r="G313" s="46">
        <v>0</v>
      </c>
      <c r="H313" s="46">
        <v>25</v>
      </c>
      <c r="I313" s="46">
        <v>0</v>
      </c>
      <c r="J313" s="46">
        <v>0</v>
      </c>
      <c r="K313" s="46">
        <f t="shared" si="68"/>
        <v>430.5</v>
      </c>
      <c r="L313" s="46">
        <f t="shared" si="69"/>
        <v>1065</v>
      </c>
      <c r="M313" s="46">
        <v>195</v>
      </c>
      <c r="N313" s="46">
        <v>456</v>
      </c>
      <c r="O313" s="46">
        <v>1063.5</v>
      </c>
      <c r="P313" s="46">
        <v>0</v>
      </c>
      <c r="Q313" s="45">
        <f t="shared" si="71"/>
        <v>886.5</v>
      </c>
      <c r="R313" s="45">
        <f t="shared" si="72"/>
        <v>911.5</v>
      </c>
      <c r="S313" s="45">
        <f t="shared" si="73"/>
        <v>2323.5</v>
      </c>
      <c r="T313" s="45">
        <f t="shared" si="70"/>
        <v>14088.5</v>
      </c>
      <c r="U313" s="50" t="s">
        <v>31</v>
      </c>
      <c r="V313" s="47" t="s">
        <v>682</v>
      </c>
    </row>
    <row r="314" spans="1:22" ht="15.75" customHeight="1">
      <c r="A314" s="43">
        <v>299</v>
      </c>
      <c r="B314" s="48" t="s">
        <v>355</v>
      </c>
      <c r="C314" s="48" t="s">
        <v>45</v>
      </c>
      <c r="D314" s="48" t="s">
        <v>61</v>
      </c>
      <c r="E314" s="50" t="s">
        <v>28</v>
      </c>
      <c r="F314" s="45">
        <v>20000</v>
      </c>
      <c r="G314" s="46">
        <v>0</v>
      </c>
      <c r="H314" s="46">
        <v>25</v>
      </c>
      <c r="I314" s="46">
        <v>0</v>
      </c>
      <c r="J314" s="46">
        <v>1800</v>
      </c>
      <c r="K314" s="46">
        <f t="shared" si="68"/>
        <v>574</v>
      </c>
      <c r="L314" s="46">
        <f t="shared" si="69"/>
        <v>1419.9999999999998</v>
      </c>
      <c r="M314" s="46">
        <v>260</v>
      </c>
      <c r="N314" s="46">
        <v>608</v>
      </c>
      <c r="O314" s="46">
        <v>1418</v>
      </c>
      <c r="P314" s="46">
        <v>0</v>
      </c>
      <c r="Q314" s="45">
        <f t="shared" si="71"/>
        <v>1182</v>
      </c>
      <c r="R314" s="45">
        <f t="shared" si="72"/>
        <v>3007</v>
      </c>
      <c r="S314" s="45">
        <f t="shared" si="73"/>
        <v>3098</v>
      </c>
      <c r="T314" s="45">
        <f t="shared" si="70"/>
        <v>16993</v>
      </c>
      <c r="U314" s="50" t="s">
        <v>31</v>
      </c>
      <c r="V314" s="47" t="s">
        <v>682</v>
      </c>
    </row>
    <row r="315" spans="1:22" ht="15.75" customHeight="1">
      <c r="A315" s="43">
        <v>300</v>
      </c>
      <c r="B315" s="48" t="s">
        <v>356</v>
      </c>
      <c r="C315" s="48" t="s">
        <v>147</v>
      </c>
      <c r="D315" s="48" t="s">
        <v>54</v>
      </c>
      <c r="E315" s="50" t="s">
        <v>28</v>
      </c>
      <c r="F315" s="45">
        <v>15000</v>
      </c>
      <c r="G315" s="46">
        <v>0</v>
      </c>
      <c r="H315" s="46">
        <v>25</v>
      </c>
      <c r="I315" s="46">
        <v>0</v>
      </c>
      <c r="J315" s="46">
        <v>3321.77</v>
      </c>
      <c r="K315" s="46">
        <f t="shared" si="68"/>
        <v>430.5</v>
      </c>
      <c r="L315" s="46">
        <f t="shared" si="69"/>
        <v>1065</v>
      </c>
      <c r="M315" s="46">
        <v>195</v>
      </c>
      <c r="N315" s="46">
        <v>456</v>
      </c>
      <c r="O315" s="46">
        <v>1063.5</v>
      </c>
      <c r="P315" s="46">
        <v>0</v>
      </c>
      <c r="Q315" s="45">
        <f t="shared" si="71"/>
        <v>886.5</v>
      </c>
      <c r="R315" s="45">
        <f t="shared" si="72"/>
        <v>4233.2700000000004</v>
      </c>
      <c r="S315" s="45">
        <f t="shared" si="73"/>
        <v>2323.5</v>
      </c>
      <c r="T315" s="45">
        <f t="shared" si="70"/>
        <v>10766.73</v>
      </c>
      <c r="U315" s="50" t="s">
        <v>29</v>
      </c>
      <c r="V315" s="47" t="s">
        <v>682</v>
      </c>
    </row>
    <row r="316" spans="1:22" ht="15.75" customHeight="1">
      <c r="A316" s="43">
        <v>301</v>
      </c>
      <c r="B316" s="48" t="s">
        <v>357</v>
      </c>
      <c r="C316" s="48" t="s">
        <v>56</v>
      </c>
      <c r="D316" s="48" t="s">
        <v>87</v>
      </c>
      <c r="E316" s="50" t="s">
        <v>28</v>
      </c>
      <c r="F316" s="45">
        <v>30000</v>
      </c>
      <c r="G316" s="46">
        <v>0</v>
      </c>
      <c r="H316" s="46">
        <v>25</v>
      </c>
      <c r="I316" s="46">
        <v>0</v>
      </c>
      <c r="J316" s="46">
        <v>7057.84</v>
      </c>
      <c r="K316" s="46">
        <f t="shared" si="68"/>
        <v>861</v>
      </c>
      <c r="L316" s="46">
        <f t="shared" si="69"/>
        <v>2130</v>
      </c>
      <c r="M316" s="46">
        <v>390</v>
      </c>
      <c r="N316" s="46">
        <v>912</v>
      </c>
      <c r="O316" s="46">
        <v>2127</v>
      </c>
      <c r="P316" s="46">
        <v>0</v>
      </c>
      <c r="Q316" s="45">
        <f t="shared" si="71"/>
        <v>1773</v>
      </c>
      <c r="R316" s="45">
        <f t="shared" si="72"/>
        <v>8855.84</v>
      </c>
      <c r="S316" s="45">
        <f t="shared" si="73"/>
        <v>4647</v>
      </c>
      <c r="T316" s="45">
        <f t="shared" si="70"/>
        <v>21144.16</v>
      </c>
      <c r="U316" s="50" t="s">
        <v>29</v>
      </c>
      <c r="V316" s="47" t="s">
        <v>682</v>
      </c>
    </row>
    <row r="317" spans="1:22" ht="15.75" customHeight="1">
      <c r="A317" s="43">
        <v>302</v>
      </c>
      <c r="B317" s="48" t="s">
        <v>358</v>
      </c>
      <c r="C317" s="48" t="s">
        <v>45</v>
      </c>
      <c r="D317" s="48" t="s">
        <v>51</v>
      </c>
      <c r="E317" s="50" t="s">
        <v>28</v>
      </c>
      <c r="F317" s="45">
        <v>20000</v>
      </c>
      <c r="G317" s="46">
        <v>0</v>
      </c>
      <c r="H317" s="46">
        <v>25</v>
      </c>
      <c r="I317" s="46">
        <v>0</v>
      </c>
      <c r="J317" s="46">
        <v>6293.21</v>
      </c>
      <c r="K317" s="46">
        <f t="shared" si="68"/>
        <v>574</v>
      </c>
      <c r="L317" s="46">
        <f t="shared" si="69"/>
        <v>1419.9999999999998</v>
      </c>
      <c r="M317" s="46">
        <v>260</v>
      </c>
      <c r="N317" s="46">
        <v>608</v>
      </c>
      <c r="O317" s="46">
        <v>1418</v>
      </c>
      <c r="P317" s="46">
        <v>0</v>
      </c>
      <c r="Q317" s="45">
        <f t="shared" si="71"/>
        <v>1182</v>
      </c>
      <c r="R317" s="45">
        <f t="shared" si="72"/>
        <v>7500.21</v>
      </c>
      <c r="S317" s="45">
        <f t="shared" si="73"/>
        <v>3098</v>
      </c>
      <c r="T317" s="45">
        <f t="shared" si="70"/>
        <v>12499.79</v>
      </c>
      <c r="U317" s="50" t="s">
        <v>31</v>
      </c>
      <c r="V317" s="47" t="s">
        <v>682</v>
      </c>
    </row>
    <row r="318" spans="1:22" ht="15.75" customHeight="1">
      <c r="A318" s="43">
        <v>303</v>
      </c>
      <c r="B318" s="48" t="s">
        <v>360</v>
      </c>
      <c r="C318" s="48" t="s">
        <v>50</v>
      </c>
      <c r="D318" s="48" t="s">
        <v>51</v>
      </c>
      <c r="E318" s="50" t="s">
        <v>28</v>
      </c>
      <c r="F318" s="45">
        <v>15000</v>
      </c>
      <c r="G318" s="46">
        <v>0</v>
      </c>
      <c r="H318" s="46">
        <v>25</v>
      </c>
      <c r="I318" s="46">
        <v>0</v>
      </c>
      <c r="J318" s="46">
        <v>0</v>
      </c>
      <c r="K318" s="46">
        <f t="shared" si="68"/>
        <v>430.5</v>
      </c>
      <c r="L318" s="46">
        <f t="shared" si="69"/>
        <v>1065</v>
      </c>
      <c r="M318" s="46">
        <v>195</v>
      </c>
      <c r="N318" s="46">
        <v>456</v>
      </c>
      <c r="O318" s="46">
        <v>1063.5</v>
      </c>
      <c r="P318" s="46">
        <v>0</v>
      </c>
      <c r="Q318" s="45">
        <f t="shared" si="71"/>
        <v>886.5</v>
      </c>
      <c r="R318" s="45">
        <f t="shared" si="72"/>
        <v>911.5</v>
      </c>
      <c r="S318" s="45">
        <f t="shared" si="73"/>
        <v>2323.5</v>
      </c>
      <c r="T318" s="45">
        <f t="shared" si="70"/>
        <v>14088.5</v>
      </c>
      <c r="U318" s="50" t="s">
        <v>29</v>
      </c>
      <c r="V318" s="47" t="s">
        <v>682</v>
      </c>
    </row>
    <row r="319" spans="1:22" ht="15.75" customHeight="1">
      <c r="A319" s="43">
        <v>304</v>
      </c>
      <c r="B319" s="48" t="s">
        <v>646</v>
      </c>
      <c r="C319" s="48" t="s">
        <v>114</v>
      </c>
      <c r="D319" s="48" t="s">
        <v>647</v>
      </c>
      <c r="E319" s="50" t="s">
        <v>28</v>
      </c>
      <c r="F319" s="45">
        <v>20000</v>
      </c>
      <c r="G319" s="46">
        <v>0</v>
      </c>
      <c r="H319" s="46">
        <v>25</v>
      </c>
      <c r="I319" s="46">
        <v>0</v>
      </c>
      <c r="J319" s="46">
        <v>0</v>
      </c>
      <c r="K319" s="46">
        <f t="shared" si="68"/>
        <v>574</v>
      </c>
      <c r="L319" s="46">
        <f t="shared" si="69"/>
        <v>1419.9999999999998</v>
      </c>
      <c r="M319" s="46">
        <v>260</v>
      </c>
      <c r="N319" s="46">
        <v>608</v>
      </c>
      <c r="O319" s="46">
        <v>1418</v>
      </c>
      <c r="P319" s="46">
        <v>0</v>
      </c>
      <c r="Q319" s="45">
        <f t="shared" si="71"/>
        <v>1182</v>
      </c>
      <c r="R319" s="45">
        <f t="shared" si="72"/>
        <v>1207</v>
      </c>
      <c r="S319" s="45">
        <f t="shared" si="73"/>
        <v>3098</v>
      </c>
      <c r="T319" s="45">
        <f t="shared" si="70"/>
        <v>18793</v>
      </c>
      <c r="U319" s="50" t="s">
        <v>29</v>
      </c>
      <c r="V319" s="47" t="s">
        <v>682</v>
      </c>
    </row>
    <row r="320" spans="1:22" ht="15.75" customHeight="1">
      <c r="A320" s="43">
        <v>305</v>
      </c>
      <c r="B320" s="48" t="s">
        <v>361</v>
      </c>
      <c r="C320" s="48" t="s">
        <v>42</v>
      </c>
      <c r="D320" s="48" t="s">
        <v>43</v>
      </c>
      <c r="E320" s="50" t="s">
        <v>28</v>
      </c>
      <c r="F320" s="45">
        <v>15000</v>
      </c>
      <c r="G320" s="46">
        <v>0</v>
      </c>
      <c r="H320" s="46">
        <v>25</v>
      </c>
      <c r="I320" s="46">
        <v>0</v>
      </c>
      <c r="J320" s="46">
        <v>0</v>
      </c>
      <c r="K320" s="46">
        <f t="shared" si="68"/>
        <v>430.5</v>
      </c>
      <c r="L320" s="46">
        <f t="shared" si="69"/>
        <v>1065</v>
      </c>
      <c r="M320" s="46">
        <v>195</v>
      </c>
      <c r="N320" s="46">
        <v>456</v>
      </c>
      <c r="O320" s="46">
        <v>1063.5</v>
      </c>
      <c r="P320" s="46">
        <v>0</v>
      </c>
      <c r="Q320" s="45">
        <f t="shared" si="71"/>
        <v>886.5</v>
      </c>
      <c r="R320" s="45">
        <f t="shared" si="72"/>
        <v>911.5</v>
      </c>
      <c r="S320" s="45">
        <f t="shared" si="73"/>
        <v>2323.5</v>
      </c>
      <c r="T320" s="45">
        <f t="shared" si="70"/>
        <v>14088.5</v>
      </c>
      <c r="U320" s="50" t="s">
        <v>29</v>
      </c>
      <c r="V320" s="47" t="s">
        <v>682</v>
      </c>
    </row>
    <row r="321" spans="1:22" ht="15.75" customHeight="1">
      <c r="A321" s="43">
        <v>306</v>
      </c>
      <c r="B321" s="48" t="s">
        <v>362</v>
      </c>
      <c r="C321" s="48" t="s">
        <v>59</v>
      </c>
      <c r="D321" s="48" t="s">
        <v>69</v>
      </c>
      <c r="E321" s="50" t="s">
        <v>28</v>
      </c>
      <c r="F321" s="45">
        <v>22000</v>
      </c>
      <c r="G321" s="46">
        <v>0</v>
      </c>
      <c r="H321" s="46">
        <v>25</v>
      </c>
      <c r="I321" s="46">
        <v>0</v>
      </c>
      <c r="J321" s="46">
        <v>0</v>
      </c>
      <c r="K321" s="46">
        <f t="shared" si="68"/>
        <v>631.4</v>
      </c>
      <c r="L321" s="46">
        <f t="shared" si="69"/>
        <v>1561.9999999999998</v>
      </c>
      <c r="M321" s="46">
        <v>286</v>
      </c>
      <c r="N321" s="46">
        <v>668.8</v>
      </c>
      <c r="O321" s="46">
        <v>1559.8000000000002</v>
      </c>
      <c r="P321" s="46">
        <v>0</v>
      </c>
      <c r="Q321" s="45">
        <f t="shared" si="71"/>
        <v>1300.1999999999998</v>
      </c>
      <c r="R321" s="45">
        <f t="shared" si="72"/>
        <v>1325.1999999999998</v>
      </c>
      <c r="S321" s="45">
        <f t="shared" si="73"/>
        <v>3407.8</v>
      </c>
      <c r="T321" s="45">
        <f t="shared" si="70"/>
        <v>20674.8</v>
      </c>
      <c r="U321" s="50" t="s">
        <v>29</v>
      </c>
      <c r="V321" s="47" t="s">
        <v>682</v>
      </c>
    </row>
    <row r="322" spans="1:22" ht="15.75" customHeight="1">
      <c r="A322" s="43">
        <v>307</v>
      </c>
      <c r="B322" s="48" t="s">
        <v>630</v>
      </c>
      <c r="C322" s="48" t="s">
        <v>45</v>
      </c>
      <c r="D322" s="48" t="s">
        <v>85</v>
      </c>
      <c r="E322" s="50" t="s">
        <v>28</v>
      </c>
      <c r="F322" s="45">
        <v>26000</v>
      </c>
      <c r="G322" s="46">
        <v>0</v>
      </c>
      <c r="H322" s="46">
        <v>25</v>
      </c>
      <c r="I322" s="46">
        <v>0</v>
      </c>
      <c r="J322" s="46">
        <v>2500</v>
      </c>
      <c r="K322" s="46">
        <f t="shared" si="68"/>
        <v>746.2</v>
      </c>
      <c r="L322" s="46">
        <f t="shared" si="69"/>
        <v>1845.9999999999998</v>
      </c>
      <c r="M322" s="46">
        <v>338</v>
      </c>
      <c r="N322" s="46">
        <v>790.4</v>
      </c>
      <c r="O322" s="46">
        <v>1843.4</v>
      </c>
      <c r="P322" s="46">
        <v>0</v>
      </c>
      <c r="Q322" s="45">
        <f t="shared" si="71"/>
        <v>1536.6</v>
      </c>
      <c r="R322" s="45">
        <f t="shared" si="72"/>
        <v>4061.6</v>
      </c>
      <c r="S322" s="45">
        <f t="shared" si="73"/>
        <v>4027.4</v>
      </c>
      <c r="T322" s="45">
        <f t="shared" si="70"/>
        <v>21938.400000000001</v>
      </c>
      <c r="U322" s="50" t="s">
        <v>31</v>
      </c>
      <c r="V322" s="47" t="s">
        <v>682</v>
      </c>
    </row>
    <row r="323" spans="1:22" ht="15.75" customHeight="1">
      <c r="A323" s="43">
        <v>308</v>
      </c>
      <c r="B323" s="48" t="s">
        <v>363</v>
      </c>
      <c r="C323" s="48" t="s">
        <v>50</v>
      </c>
      <c r="D323" s="48" t="s">
        <v>51</v>
      </c>
      <c r="E323" s="50" t="s">
        <v>28</v>
      </c>
      <c r="F323" s="45">
        <v>15000</v>
      </c>
      <c r="G323" s="46">
        <v>0</v>
      </c>
      <c r="H323" s="46">
        <v>25</v>
      </c>
      <c r="I323" s="46">
        <v>0</v>
      </c>
      <c r="J323" s="46">
        <v>0</v>
      </c>
      <c r="K323" s="46">
        <f t="shared" si="68"/>
        <v>430.5</v>
      </c>
      <c r="L323" s="46">
        <f t="shared" si="69"/>
        <v>1065</v>
      </c>
      <c r="M323" s="46">
        <v>195</v>
      </c>
      <c r="N323" s="46">
        <v>456</v>
      </c>
      <c r="O323" s="46">
        <v>1063.5</v>
      </c>
      <c r="P323" s="46">
        <v>0</v>
      </c>
      <c r="Q323" s="45">
        <f t="shared" si="71"/>
        <v>886.5</v>
      </c>
      <c r="R323" s="45">
        <f t="shared" si="72"/>
        <v>911.5</v>
      </c>
      <c r="S323" s="45">
        <f t="shared" si="73"/>
        <v>2323.5</v>
      </c>
      <c r="T323" s="45">
        <f t="shared" si="70"/>
        <v>14088.5</v>
      </c>
      <c r="U323" s="50" t="s">
        <v>31</v>
      </c>
      <c r="V323" s="47" t="s">
        <v>682</v>
      </c>
    </row>
    <row r="324" spans="1:22" ht="15.75" customHeight="1">
      <c r="A324" s="43">
        <v>309</v>
      </c>
      <c r="B324" s="48" t="s">
        <v>364</v>
      </c>
      <c r="C324" s="48" t="s">
        <v>63</v>
      </c>
      <c r="D324" s="48" t="s">
        <v>64</v>
      </c>
      <c r="E324" s="50" t="s">
        <v>28</v>
      </c>
      <c r="F324" s="45">
        <v>15000</v>
      </c>
      <c r="G324" s="46">
        <v>0</v>
      </c>
      <c r="H324" s="46">
        <v>25</v>
      </c>
      <c r="I324" s="46">
        <v>0</v>
      </c>
      <c r="J324" s="46">
        <v>1000</v>
      </c>
      <c r="K324" s="46">
        <f t="shared" si="68"/>
        <v>430.5</v>
      </c>
      <c r="L324" s="46">
        <f t="shared" si="69"/>
        <v>1065</v>
      </c>
      <c r="M324" s="46">
        <v>195</v>
      </c>
      <c r="N324" s="46">
        <v>456</v>
      </c>
      <c r="O324" s="46">
        <v>1063.5</v>
      </c>
      <c r="P324" s="46">
        <v>0</v>
      </c>
      <c r="Q324" s="45">
        <f t="shared" si="71"/>
        <v>886.5</v>
      </c>
      <c r="R324" s="45">
        <f t="shared" si="72"/>
        <v>1911.5</v>
      </c>
      <c r="S324" s="45">
        <f t="shared" si="73"/>
        <v>2323.5</v>
      </c>
      <c r="T324" s="45">
        <f t="shared" si="70"/>
        <v>13088.5</v>
      </c>
      <c r="U324" s="50" t="s">
        <v>31</v>
      </c>
      <c r="V324" s="47" t="s">
        <v>682</v>
      </c>
    </row>
    <row r="325" spans="1:22" ht="15.75" customHeight="1">
      <c r="A325" s="43">
        <v>310</v>
      </c>
      <c r="B325" s="48" t="s">
        <v>365</v>
      </c>
      <c r="C325" s="48" t="s">
        <v>68</v>
      </c>
      <c r="D325" s="48" t="s">
        <v>51</v>
      </c>
      <c r="E325" s="50" t="s">
        <v>28</v>
      </c>
      <c r="F325" s="45">
        <v>15000</v>
      </c>
      <c r="G325" s="46">
        <v>0</v>
      </c>
      <c r="H325" s="46">
        <v>25</v>
      </c>
      <c r="I325" s="46">
        <v>0</v>
      </c>
      <c r="J325" s="46">
        <v>0</v>
      </c>
      <c r="K325" s="46">
        <f t="shared" si="68"/>
        <v>430.5</v>
      </c>
      <c r="L325" s="46">
        <f t="shared" si="69"/>
        <v>1065</v>
      </c>
      <c r="M325" s="46">
        <v>195</v>
      </c>
      <c r="N325" s="46">
        <v>456</v>
      </c>
      <c r="O325" s="46">
        <v>1063.5</v>
      </c>
      <c r="P325" s="46">
        <v>0</v>
      </c>
      <c r="Q325" s="45">
        <f t="shared" si="71"/>
        <v>886.5</v>
      </c>
      <c r="R325" s="45">
        <f t="shared" si="72"/>
        <v>911.5</v>
      </c>
      <c r="S325" s="45">
        <f t="shared" si="73"/>
        <v>2323.5</v>
      </c>
      <c r="T325" s="45">
        <f t="shared" si="70"/>
        <v>14088.5</v>
      </c>
      <c r="U325" s="50" t="s">
        <v>31</v>
      </c>
      <c r="V325" s="47" t="s">
        <v>682</v>
      </c>
    </row>
    <row r="326" spans="1:22" ht="15.75" customHeight="1">
      <c r="A326" s="43">
        <v>311</v>
      </c>
      <c r="B326" s="48" t="s">
        <v>366</v>
      </c>
      <c r="C326" s="48" t="s">
        <v>45</v>
      </c>
      <c r="D326" s="48" t="s">
        <v>51</v>
      </c>
      <c r="E326" s="50" t="s">
        <v>28</v>
      </c>
      <c r="F326" s="45">
        <v>15000</v>
      </c>
      <c r="G326" s="46">
        <v>0</v>
      </c>
      <c r="H326" s="46">
        <v>25</v>
      </c>
      <c r="I326" s="46">
        <v>0</v>
      </c>
      <c r="J326" s="46">
        <v>4495.91</v>
      </c>
      <c r="K326" s="46">
        <f t="shared" si="68"/>
        <v>430.5</v>
      </c>
      <c r="L326" s="46">
        <f t="shared" si="69"/>
        <v>1065</v>
      </c>
      <c r="M326" s="46">
        <v>195</v>
      </c>
      <c r="N326" s="46">
        <v>456</v>
      </c>
      <c r="O326" s="46">
        <v>1063.5</v>
      </c>
      <c r="P326" s="46">
        <v>0</v>
      </c>
      <c r="Q326" s="45">
        <f t="shared" si="71"/>
        <v>886.5</v>
      </c>
      <c r="R326" s="45">
        <f t="shared" si="72"/>
        <v>5407.41</v>
      </c>
      <c r="S326" s="45">
        <f t="shared" si="73"/>
        <v>2323.5</v>
      </c>
      <c r="T326" s="45">
        <f t="shared" si="70"/>
        <v>9592.59</v>
      </c>
      <c r="U326" s="50" t="s">
        <v>31</v>
      </c>
      <c r="V326" s="47" t="s">
        <v>682</v>
      </c>
    </row>
    <row r="327" spans="1:22" ht="15.75" customHeight="1">
      <c r="A327" s="43">
        <v>312</v>
      </c>
      <c r="B327" s="48" t="s">
        <v>367</v>
      </c>
      <c r="C327" s="48" t="s">
        <v>42</v>
      </c>
      <c r="D327" s="48" t="s">
        <v>43</v>
      </c>
      <c r="E327" s="50" t="s">
        <v>28</v>
      </c>
      <c r="F327" s="45">
        <v>15000</v>
      </c>
      <c r="G327" s="46">
        <v>0</v>
      </c>
      <c r="H327" s="46">
        <v>25</v>
      </c>
      <c r="I327" s="46">
        <v>0</v>
      </c>
      <c r="J327" s="46">
        <v>0</v>
      </c>
      <c r="K327" s="46">
        <f t="shared" si="68"/>
        <v>430.5</v>
      </c>
      <c r="L327" s="46">
        <f t="shared" si="69"/>
        <v>1065</v>
      </c>
      <c r="M327" s="46">
        <v>195</v>
      </c>
      <c r="N327" s="46">
        <v>456</v>
      </c>
      <c r="O327" s="46">
        <v>1063.5</v>
      </c>
      <c r="P327" s="46">
        <v>0</v>
      </c>
      <c r="Q327" s="45">
        <f t="shared" si="71"/>
        <v>886.5</v>
      </c>
      <c r="R327" s="45">
        <f t="shared" si="72"/>
        <v>911.5</v>
      </c>
      <c r="S327" s="45">
        <f t="shared" si="73"/>
        <v>2323.5</v>
      </c>
      <c r="T327" s="45">
        <f t="shared" si="70"/>
        <v>14088.5</v>
      </c>
      <c r="U327" s="50" t="s">
        <v>29</v>
      </c>
      <c r="V327" s="47" t="s">
        <v>682</v>
      </c>
    </row>
    <row r="328" spans="1:22" ht="15.75" customHeight="1">
      <c r="A328" s="43">
        <v>313</v>
      </c>
      <c r="B328" s="48" t="s">
        <v>368</v>
      </c>
      <c r="C328" s="48" t="s">
        <v>114</v>
      </c>
      <c r="D328" s="48" t="s">
        <v>64</v>
      </c>
      <c r="E328" s="50" t="s">
        <v>28</v>
      </c>
      <c r="F328" s="45">
        <v>26000</v>
      </c>
      <c r="G328" s="46">
        <v>0</v>
      </c>
      <c r="H328" s="46">
        <v>25</v>
      </c>
      <c r="I328" s="46">
        <v>0</v>
      </c>
      <c r="J328" s="46">
        <v>7202.5</v>
      </c>
      <c r="K328" s="46">
        <f t="shared" si="68"/>
        <v>746.2</v>
      </c>
      <c r="L328" s="46">
        <f t="shared" si="69"/>
        <v>1845.9999999999998</v>
      </c>
      <c r="M328" s="46">
        <v>338</v>
      </c>
      <c r="N328" s="46">
        <v>790.4</v>
      </c>
      <c r="O328" s="46">
        <v>1843.4</v>
      </c>
      <c r="P328" s="46">
        <v>0</v>
      </c>
      <c r="Q328" s="45">
        <f t="shared" si="71"/>
        <v>1536.6</v>
      </c>
      <c r="R328" s="45">
        <f t="shared" si="72"/>
        <v>8764.1</v>
      </c>
      <c r="S328" s="45">
        <f t="shared" si="73"/>
        <v>4027.4</v>
      </c>
      <c r="T328" s="45">
        <f t="shared" si="70"/>
        <v>17235.900000000001</v>
      </c>
      <c r="U328" s="50" t="s">
        <v>29</v>
      </c>
      <c r="V328" s="47" t="s">
        <v>682</v>
      </c>
    </row>
    <row r="329" spans="1:22" ht="15.75" customHeight="1">
      <c r="A329" s="43">
        <v>314</v>
      </c>
      <c r="B329" s="48" t="s">
        <v>369</v>
      </c>
      <c r="C329" s="48" t="s">
        <v>50</v>
      </c>
      <c r="D329" s="48" t="s">
        <v>64</v>
      </c>
      <c r="E329" s="50" t="s">
        <v>28</v>
      </c>
      <c r="F329" s="45">
        <v>15000</v>
      </c>
      <c r="G329" s="46">
        <v>0</v>
      </c>
      <c r="H329" s="46">
        <v>25</v>
      </c>
      <c r="I329" s="46">
        <v>0</v>
      </c>
      <c r="J329" s="46">
        <v>0</v>
      </c>
      <c r="K329" s="46">
        <f t="shared" si="68"/>
        <v>430.5</v>
      </c>
      <c r="L329" s="46">
        <f t="shared" si="69"/>
        <v>1065</v>
      </c>
      <c r="M329" s="46">
        <v>195</v>
      </c>
      <c r="N329" s="46">
        <v>456</v>
      </c>
      <c r="O329" s="46">
        <v>1063.5</v>
      </c>
      <c r="P329" s="46">
        <v>0</v>
      </c>
      <c r="Q329" s="45">
        <f t="shared" si="71"/>
        <v>886.5</v>
      </c>
      <c r="R329" s="45">
        <f t="shared" si="72"/>
        <v>911.5</v>
      </c>
      <c r="S329" s="45">
        <f t="shared" si="73"/>
        <v>2323.5</v>
      </c>
      <c r="T329" s="45">
        <f t="shared" si="70"/>
        <v>14088.5</v>
      </c>
      <c r="U329" s="50" t="s">
        <v>29</v>
      </c>
      <c r="V329" s="47" t="s">
        <v>682</v>
      </c>
    </row>
    <row r="330" spans="1:22" ht="15.75" customHeight="1">
      <c r="A330" s="43">
        <v>315</v>
      </c>
      <c r="B330" s="48" t="s">
        <v>370</v>
      </c>
      <c r="C330" s="48" t="s">
        <v>68</v>
      </c>
      <c r="D330" s="48" t="s">
        <v>54</v>
      </c>
      <c r="E330" s="50" t="s">
        <v>28</v>
      </c>
      <c r="F330" s="45">
        <v>15000</v>
      </c>
      <c r="G330" s="46">
        <v>0</v>
      </c>
      <c r="H330" s="46">
        <v>25</v>
      </c>
      <c r="I330" s="46">
        <v>0</v>
      </c>
      <c r="J330" s="46">
        <v>0</v>
      </c>
      <c r="K330" s="46">
        <f t="shared" si="68"/>
        <v>430.5</v>
      </c>
      <c r="L330" s="46">
        <f t="shared" si="69"/>
        <v>1065</v>
      </c>
      <c r="M330" s="46">
        <v>195</v>
      </c>
      <c r="N330" s="46">
        <v>456</v>
      </c>
      <c r="O330" s="46">
        <v>1063.5</v>
      </c>
      <c r="P330" s="46">
        <v>0</v>
      </c>
      <c r="Q330" s="45">
        <f t="shared" si="71"/>
        <v>886.5</v>
      </c>
      <c r="R330" s="45">
        <f t="shared" si="72"/>
        <v>911.5</v>
      </c>
      <c r="S330" s="45">
        <f t="shared" si="73"/>
        <v>2323.5</v>
      </c>
      <c r="T330" s="45">
        <f t="shared" si="70"/>
        <v>14088.5</v>
      </c>
      <c r="U330" s="50" t="s">
        <v>29</v>
      </c>
      <c r="V330" s="47" t="s">
        <v>682</v>
      </c>
    </row>
    <row r="331" spans="1:22" ht="15.75" customHeight="1">
      <c r="A331" s="43">
        <v>316</v>
      </c>
      <c r="B331" s="48" t="s">
        <v>371</v>
      </c>
      <c r="C331" s="48" t="s">
        <v>50</v>
      </c>
      <c r="D331" s="48" t="s">
        <v>51</v>
      </c>
      <c r="E331" s="50" t="s">
        <v>28</v>
      </c>
      <c r="F331" s="45">
        <v>15000</v>
      </c>
      <c r="G331" s="46">
        <v>0</v>
      </c>
      <c r="H331" s="46">
        <v>25</v>
      </c>
      <c r="I331" s="46">
        <v>0</v>
      </c>
      <c r="J331" s="46">
        <v>6343.62</v>
      </c>
      <c r="K331" s="46">
        <f t="shared" si="68"/>
        <v>430.5</v>
      </c>
      <c r="L331" s="46">
        <f t="shared" si="69"/>
        <v>1065</v>
      </c>
      <c r="M331" s="46">
        <v>195</v>
      </c>
      <c r="N331" s="46">
        <v>456</v>
      </c>
      <c r="O331" s="46">
        <v>1063.5</v>
      </c>
      <c r="P331" s="46">
        <v>0</v>
      </c>
      <c r="Q331" s="45">
        <f t="shared" si="71"/>
        <v>886.5</v>
      </c>
      <c r="R331" s="45">
        <f t="shared" si="72"/>
        <v>7255.12</v>
      </c>
      <c r="S331" s="45">
        <f t="shared" si="73"/>
        <v>2323.5</v>
      </c>
      <c r="T331" s="45">
        <f t="shared" si="70"/>
        <v>7744.88</v>
      </c>
      <c r="U331" s="50" t="s">
        <v>29</v>
      </c>
      <c r="V331" s="47" t="s">
        <v>682</v>
      </c>
    </row>
    <row r="332" spans="1:22" ht="15.75" customHeight="1">
      <c r="A332" s="43">
        <v>317</v>
      </c>
      <c r="B332" s="48" t="s">
        <v>372</v>
      </c>
      <c r="C332" s="48" t="s">
        <v>59</v>
      </c>
      <c r="D332" s="48" t="s">
        <v>64</v>
      </c>
      <c r="E332" s="50" t="s">
        <v>28</v>
      </c>
      <c r="F332" s="45">
        <v>35000</v>
      </c>
      <c r="G332" s="46">
        <v>0</v>
      </c>
      <c r="H332" s="46">
        <v>25</v>
      </c>
      <c r="I332" s="46">
        <v>0</v>
      </c>
      <c r="J332" s="46">
        <v>0</v>
      </c>
      <c r="K332" s="46">
        <f t="shared" si="68"/>
        <v>1004.5</v>
      </c>
      <c r="L332" s="46">
        <f t="shared" si="69"/>
        <v>2485</v>
      </c>
      <c r="M332" s="46">
        <v>455</v>
      </c>
      <c r="N332" s="46">
        <v>1064</v>
      </c>
      <c r="O332" s="46">
        <v>2481.5</v>
      </c>
      <c r="P332" s="46">
        <v>0</v>
      </c>
      <c r="Q332" s="45">
        <f t="shared" si="71"/>
        <v>2068.5</v>
      </c>
      <c r="R332" s="45">
        <f t="shared" si="72"/>
        <v>2093.5</v>
      </c>
      <c r="S332" s="45">
        <f t="shared" si="73"/>
        <v>5421.5</v>
      </c>
      <c r="T332" s="45">
        <f t="shared" si="70"/>
        <v>32906.5</v>
      </c>
      <c r="U332" s="50" t="s">
        <v>29</v>
      </c>
      <c r="V332" s="47" t="s">
        <v>682</v>
      </c>
    </row>
    <row r="333" spans="1:22" ht="15.75" customHeight="1">
      <c r="A333" s="43">
        <v>318</v>
      </c>
      <c r="B333" s="48" t="s">
        <v>373</v>
      </c>
      <c r="C333" s="48" t="s">
        <v>63</v>
      </c>
      <c r="D333" s="48" t="s">
        <v>374</v>
      </c>
      <c r="E333" s="50" t="s">
        <v>28</v>
      </c>
      <c r="F333" s="45">
        <v>15000</v>
      </c>
      <c r="G333" s="46">
        <v>0</v>
      </c>
      <c r="H333" s="46">
        <v>25</v>
      </c>
      <c r="I333" s="46">
        <v>0</v>
      </c>
      <c r="J333" s="46">
        <v>4087.5</v>
      </c>
      <c r="K333" s="46">
        <f t="shared" si="68"/>
        <v>430.5</v>
      </c>
      <c r="L333" s="46">
        <f t="shared" si="69"/>
        <v>1065</v>
      </c>
      <c r="M333" s="46">
        <v>195</v>
      </c>
      <c r="N333" s="46">
        <v>456</v>
      </c>
      <c r="O333" s="46">
        <v>1063.5</v>
      </c>
      <c r="P333" s="46">
        <v>0</v>
      </c>
      <c r="Q333" s="45">
        <f t="shared" si="71"/>
        <v>886.5</v>
      </c>
      <c r="R333" s="45">
        <f t="shared" si="72"/>
        <v>4999</v>
      </c>
      <c r="S333" s="45">
        <f t="shared" si="73"/>
        <v>2323.5</v>
      </c>
      <c r="T333" s="45">
        <f t="shared" si="70"/>
        <v>10001</v>
      </c>
      <c r="U333" s="50" t="s">
        <v>29</v>
      </c>
      <c r="V333" s="47" t="s">
        <v>682</v>
      </c>
    </row>
    <row r="334" spans="1:22" ht="15.75" customHeight="1">
      <c r="A334" s="43">
        <v>319</v>
      </c>
      <c r="B334" s="48" t="s">
        <v>375</v>
      </c>
      <c r="C334" s="48" t="s">
        <v>45</v>
      </c>
      <c r="D334" s="48" t="s">
        <v>120</v>
      </c>
      <c r="E334" s="50" t="s">
        <v>28</v>
      </c>
      <c r="F334" s="45">
        <v>20000</v>
      </c>
      <c r="G334" s="46">
        <v>0</v>
      </c>
      <c r="H334" s="46">
        <v>25</v>
      </c>
      <c r="I334" s="46">
        <v>0</v>
      </c>
      <c r="J334" s="46">
        <v>0</v>
      </c>
      <c r="K334" s="46">
        <f t="shared" ref="K334:K397" si="83">F334*2.87%</f>
        <v>574</v>
      </c>
      <c r="L334" s="46">
        <f t="shared" ref="L334:L397" si="84">F334*7.1%</f>
        <v>1419.9999999999998</v>
      </c>
      <c r="M334" s="46">
        <v>260</v>
      </c>
      <c r="N334" s="46">
        <v>608</v>
      </c>
      <c r="O334" s="46">
        <v>1418</v>
      </c>
      <c r="P334" s="45">
        <v>0</v>
      </c>
      <c r="Q334" s="45">
        <f t="shared" si="71"/>
        <v>1182</v>
      </c>
      <c r="R334" s="45">
        <f t="shared" si="72"/>
        <v>1207</v>
      </c>
      <c r="S334" s="45">
        <f t="shared" si="73"/>
        <v>3098</v>
      </c>
      <c r="T334" s="45">
        <f t="shared" ref="T334:T397" si="85">F334-R334</f>
        <v>18793</v>
      </c>
      <c r="U334" s="50" t="s">
        <v>29</v>
      </c>
      <c r="V334" s="47" t="s">
        <v>682</v>
      </c>
    </row>
    <row r="335" spans="1:22" ht="15.75" customHeight="1">
      <c r="A335" s="43">
        <v>320</v>
      </c>
      <c r="B335" s="48" t="s">
        <v>376</v>
      </c>
      <c r="C335" s="48" t="s">
        <v>68</v>
      </c>
      <c r="D335" s="48" t="s">
        <v>69</v>
      </c>
      <c r="E335" s="50" t="s">
        <v>28</v>
      </c>
      <c r="F335" s="45">
        <v>10000</v>
      </c>
      <c r="G335" s="46">
        <v>0</v>
      </c>
      <c r="H335" s="46">
        <v>25</v>
      </c>
      <c r="I335" s="46">
        <v>0</v>
      </c>
      <c r="J335" s="46">
        <v>0</v>
      </c>
      <c r="K335" s="46">
        <f t="shared" si="83"/>
        <v>287</v>
      </c>
      <c r="L335" s="46">
        <f t="shared" si="84"/>
        <v>709.99999999999989</v>
      </c>
      <c r="M335" s="46">
        <v>130</v>
      </c>
      <c r="N335" s="46">
        <v>304</v>
      </c>
      <c r="O335" s="46">
        <v>709</v>
      </c>
      <c r="P335" s="46">
        <v>0</v>
      </c>
      <c r="Q335" s="45">
        <f t="shared" si="71"/>
        <v>591</v>
      </c>
      <c r="R335" s="45">
        <f t="shared" si="72"/>
        <v>616</v>
      </c>
      <c r="S335" s="45">
        <f t="shared" si="73"/>
        <v>1549</v>
      </c>
      <c r="T335" s="45">
        <f t="shared" si="85"/>
        <v>9384</v>
      </c>
      <c r="U335" s="50" t="s">
        <v>29</v>
      </c>
      <c r="V335" s="47" t="s">
        <v>682</v>
      </c>
    </row>
    <row r="336" spans="1:22" ht="15.75" customHeight="1">
      <c r="A336" s="43">
        <v>321</v>
      </c>
      <c r="B336" s="48" t="s">
        <v>377</v>
      </c>
      <c r="C336" s="48" t="s">
        <v>59</v>
      </c>
      <c r="D336" s="48" t="s">
        <v>64</v>
      </c>
      <c r="E336" s="50" t="s">
        <v>28</v>
      </c>
      <c r="F336" s="45">
        <v>30000</v>
      </c>
      <c r="G336" s="46">
        <v>0</v>
      </c>
      <c r="H336" s="46">
        <v>25</v>
      </c>
      <c r="I336" s="46">
        <v>0</v>
      </c>
      <c r="J336" s="46">
        <v>0</v>
      </c>
      <c r="K336" s="46">
        <f t="shared" si="83"/>
        <v>861</v>
      </c>
      <c r="L336" s="46">
        <f t="shared" si="84"/>
        <v>2130</v>
      </c>
      <c r="M336" s="46">
        <v>390</v>
      </c>
      <c r="N336" s="46">
        <v>912</v>
      </c>
      <c r="O336" s="46">
        <v>2127</v>
      </c>
      <c r="P336" s="46">
        <v>0</v>
      </c>
      <c r="Q336" s="45">
        <f t="shared" si="71"/>
        <v>1773</v>
      </c>
      <c r="R336" s="45">
        <f t="shared" si="72"/>
        <v>1798</v>
      </c>
      <c r="S336" s="45">
        <f t="shared" si="73"/>
        <v>4647</v>
      </c>
      <c r="T336" s="45">
        <f t="shared" si="85"/>
        <v>28202</v>
      </c>
      <c r="U336" s="50" t="s">
        <v>29</v>
      </c>
      <c r="V336" s="47" t="s">
        <v>682</v>
      </c>
    </row>
    <row r="337" spans="1:22" ht="15.75" customHeight="1">
      <c r="A337" s="43">
        <v>322</v>
      </c>
      <c r="B337" s="48" t="s">
        <v>378</v>
      </c>
      <c r="C337" s="48" t="s">
        <v>68</v>
      </c>
      <c r="D337" s="48" t="s">
        <v>69</v>
      </c>
      <c r="E337" s="50" t="s">
        <v>28</v>
      </c>
      <c r="F337" s="45">
        <v>10000</v>
      </c>
      <c r="G337" s="46">
        <v>0</v>
      </c>
      <c r="H337" s="46">
        <v>25</v>
      </c>
      <c r="I337" s="46">
        <v>0</v>
      </c>
      <c r="J337" s="46">
        <v>1788.06</v>
      </c>
      <c r="K337" s="46">
        <f t="shared" si="83"/>
        <v>287</v>
      </c>
      <c r="L337" s="46">
        <f t="shared" si="84"/>
        <v>709.99999999999989</v>
      </c>
      <c r="M337" s="46">
        <v>130</v>
      </c>
      <c r="N337" s="46">
        <v>304</v>
      </c>
      <c r="O337" s="46">
        <v>709</v>
      </c>
      <c r="P337" s="46">
        <v>0</v>
      </c>
      <c r="Q337" s="45">
        <f t="shared" si="71"/>
        <v>591</v>
      </c>
      <c r="R337" s="45">
        <f t="shared" si="72"/>
        <v>2404.06</v>
      </c>
      <c r="S337" s="45">
        <f t="shared" si="73"/>
        <v>1549</v>
      </c>
      <c r="T337" s="45">
        <f t="shared" si="85"/>
        <v>7595.9400000000005</v>
      </c>
      <c r="U337" s="50" t="s">
        <v>29</v>
      </c>
      <c r="V337" s="47" t="s">
        <v>682</v>
      </c>
    </row>
    <row r="338" spans="1:22" ht="15.75" customHeight="1">
      <c r="A338" s="43">
        <v>323</v>
      </c>
      <c r="B338" s="48" t="s">
        <v>379</v>
      </c>
      <c r="C338" s="48" t="s">
        <v>196</v>
      </c>
      <c r="D338" s="48" t="s">
        <v>51</v>
      </c>
      <c r="E338" s="50" t="s">
        <v>28</v>
      </c>
      <c r="F338" s="45">
        <v>15000</v>
      </c>
      <c r="G338" s="46">
        <v>0</v>
      </c>
      <c r="H338" s="46">
        <v>25</v>
      </c>
      <c r="I338" s="46">
        <v>0</v>
      </c>
      <c r="J338" s="46">
        <v>1000</v>
      </c>
      <c r="K338" s="46">
        <f t="shared" si="83"/>
        <v>430.5</v>
      </c>
      <c r="L338" s="46">
        <f t="shared" si="84"/>
        <v>1065</v>
      </c>
      <c r="M338" s="46">
        <v>195</v>
      </c>
      <c r="N338" s="46">
        <v>456</v>
      </c>
      <c r="O338" s="46">
        <v>1063.5</v>
      </c>
      <c r="P338" s="46">
        <v>0</v>
      </c>
      <c r="Q338" s="45">
        <f t="shared" si="71"/>
        <v>886.5</v>
      </c>
      <c r="R338" s="45">
        <f t="shared" si="72"/>
        <v>1911.5</v>
      </c>
      <c r="S338" s="45">
        <f t="shared" si="73"/>
        <v>2323.5</v>
      </c>
      <c r="T338" s="45">
        <f t="shared" si="85"/>
        <v>13088.5</v>
      </c>
      <c r="U338" s="50" t="s">
        <v>31</v>
      </c>
      <c r="V338" s="47" t="s">
        <v>682</v>
      </c>
    </row>
    <row r="339" spans="1:22" ht="15.75" customHeight="1">
      <c r="A339" s="43">
        <v>324</v>
      </c>
      <c r="B339" s="48" t="s">
        <v>380</v>
      </c>
      <c r="C339" s="48" t="s">
        <v>196</v>
      </c>
      <c r="D339" s="48" t="s">
        <v>51</v>
      </c>
      <c r="E339" s="50" t="s">
        <v>28</v>
      </c>
      <c r="F339" s="45">
        <v>15000</v>
      </c>
      <c r="G339" s="46">
        <v>0</v>
      </c>
      <c r="H339" s="46">
        <v>25</v>
      </c>
      <c r="I339" s="46">
        <v>0</v>
      </c>
      <c r="J339" s="46">
        <v>0</v>
      </c>
      <c r="K339" s="46">
        <f t="shared" si="83"/>
        <v>430.5</v>
      </c>
      <c r="L339" s="46">
        <f t="shared" si="84"/>
        <v>1065</v>
      </c>
      <c r="M339" s="46">
        <v>195</v>
      </c>
      <c r="N339" s="46">
        <v>456</v>
      </c>
      <c r="O339" s="46">
        <v>1063.5</v>
      </c>
      <c r="P339" s="46">
        <v>0</v>
      </c>
      <c r="Q339" s="45">
        <f t="shared" si="71"/>
        <v>886.5</v>
      </c>
      <c r="R339" s="45">
        <f t="shared" si="72"/>
        <v>911.5</v>
      </c>
      <c r="S339" s="45">
        <f t="shared" si="73"/>
        <v>2323.5</v>
      </c>
      <c r="T339" s="45">
        <f t="shared" si="85"/>
        <v>14088.5</v>
      </c>
      <c r="U339" s="50" t="s">
        <v>31</v>
      </c>
      <c r="V339" s="47" t="s">
        <v>682</v>
      </c>
    </row>
    <row r="340" spans="1:22" ht="15.75" customHeight="1">
      <c r="A340" s="43">
        <v>325</v>
      </c>
      <c r="B340" s="48" t="s">
        <v>381</v>
      </c>
      <c r="C340" s="48" t="s">
        <v>45</v>
      </c>
      <c r="D340" s="48" t="s">
        <v>76</v>
      </c>
      <c r="E340" s="50" t="s">
        <v>28</v>
      </c>
      <c r="F340" s="45">
        <v>16000</v>
      </c>
      <c r="G340" s="46">
        <v>0</v>
      </c>
      <c r="H340" s="46">
        <v>25</v>
      </c>
      <c r="I340" s="46">
        <v>0</v>
      </c>
      <c r="J340" s="46">
        <v>2500</v>
      </c>
      <c r="K340" s="46">
        <f t="shared" si="83"/>
        <v>459.2</v>
      </c>
      <c r="L340" s="46">
        <f t="shared" si="84"/>
        <v>1136</v>
      </c>
      <c r="M340" s="46">
        <v>208</v>
      </c>
      <c r="N340" s="46">
        <v>486.4</v>
      </c>
      <c r="O340" s="46">
        <v>1134.4000000000001</v>
      </c>
      <c r="P340" s="46">
        <v>0</v>
      </c>
      <c r="Q340" s="45">
        <f t="shared" si="71"/>
        <v>945.59999999999991</v>
      </c>
      <c r="R340" s="45">
        <f t="shared" si="72"/>
        <v>3470.6</v>
      </c>
      <c r="S340" s="45">
        <f t="shared" si="73"/>
        <v>2478.4</v>
      </c>
      <c r="T340" s="45">
        <f t="shared" si="85"/>
        <v>12529.4</v>
      </c>
      <c r="U340" s="50" t="s">
        <v>31</v>
      </c>
      <c r="V340" s="47" t="s">
        <v>682</v>
      </c>
    </row>
    <row r="341" spans="1:22" ht="15.75" customHeight="1">
      <c r="A341" s="43">
        <v>326</v>
      </c>
      <c r="B341" s="48" t="s">
        <v>382</v>
      </c>
      <c r="C341" s="48" t="s">
        <v>68</v>
      </c>
      <c r="D341" s="48" t="s">
        <v>54</v>
      </c>
      <c r="E341" s="50" t="s">
        <v>28</v>
      </c>
      <c r="F341" s="45">
        <v>15000</v>
      </c>
      <c r="G341" s="46">
        <v>0</v>
      </c>
      <c r="H341" s="46">
        <v>25</v>
      </c>
      <c r="I341" s="46">
        <v>0</v>
      </c>
      <c r="J341" s="46">
        <v>0</v>
      </c>
      <c r="K341" s="46">
        <f t="shared" si="83"/>
        <v>430.5</v>
      </c>
      <c r="L341" s="46">
        <f t="shared" si="84"/>
        <v>1065</v>
      </c>
      <c r="M341" s="46">
        <v>195</v>
      </c>
      <c r="N341" s="46">
        <v>456</v>
      </c>
      <c r="O341" s="46">
        <v>1063.5</v>
      </c>
      <c r="P341" s="46">
        <v>0</v>
      </c>
      <c r="Q341" s="45">
        <f t="shared" ref="Q341:Q404" si="86">K341+N341</f>
        <v>886.5</v>
      </c>
      <c r="R341" s="45">
        <f t="shared" ref="R341:R404" si="87">G341+H341+I341+J341+K341+N341+P341</f>
        <v>911.5</v>
      </c>
      <c r="S341" s="45">
        <f t="shared" ref="S341:S404" si="88">L341+M341+O341</f>
        <v>2323.5</v>
      </c>
      <c r="T341" s="45">
        <f t="shared" si="85"/>
        <v>14088.5</v>
      </c>
      <c r="U341" s="50" t="s">
        <v>29</v>
      </c>
      <c r="V341" s="47" t="s">
        <v>682</v>
      </c>
    </row>
    <row r="342" spans="1:22" ht="15.75" customHeight="1">
      <c r="A342" s="43">
        <v>327</v>
      </c>
      <c r="B342" s="48" t="s">
        <v>383</v>
      </c>
      <c r="C342" s="48" t="s">
        <v>196</v>
      </c>
      <c r="D342" s="48" t="s">
        <v>384</v>
      </c>
      <c r="E342" s="50" t="s">
        <v>28</v>
      </c>
      <c r="F342" s="45">
        <v>10000</v>
      </c>
      <c r="G342" s="46">
        <v>0</v>
      </c>
      <c r="H342" s="46">
        <v>25</v>
      </c>
      <c r="I342" s="46">
        <v>0</v>
      </c>
      <c r="J342" s="46">
        <v>0</v>
      </c>
      <c r="K342" s="46">
        <f t="shared" si="83"/>
        <v>287</v>
      </c>
      <c r="L342" s="46">
        <f t="shared" si="84"/>
        <v>709.99999999999989</v>
      </c>
      <c r="M342" s="46">
        <v>130</v>
      </c>
      <c r="N342" s="46">
        <v>304</v>
      </c>
      <c r="O342" s="46">
        <v>709</v>
      </c>
      <c r="P342" s="46">
        <v>0</v>
      </c>
      <c r="Q342" s="45">
        <f t="shared" si="86"/>
        <v>591</v>
      </c>
      <c r="R342" s="45">
        <f t="shared" si="87"/>
        <v>616</v>
      </c>
      <c r="S342" s="45">
        <f t="shared" si="88"/>
        <v>1549</v>
      </c>
      <c r="T342" s="45">
        <f t="shared" si="85"/>
        <v>9384</v>
      </c>
      <c r="U342" s="50" t="s">
        <v>29</v>
      </c>
      <c r="V342" s="47" t="s">
        <v>682</v>
      </c>
    </row>
    <row r="343" spans="1:22" ht="15.75" customHeight="1">
      <c r="A343" s="43">
        <v>328</v>
      </c>
      <c r="B343" s="48" t="s">
        <v>642</v>
      </c>
      <c r="C343" s="48" t="s">
        <v>68</v>
      </c>
      <c r="D343" s="48" t="s">
        <v>54</v>
      </c>
      <c r="E343" s="50" t="s">
        <v>28</v>
      </c>
      <c r="F343" s="45">
        <v>15000</v>
      </c>
      <c r="G343" s="46">
        <v>0</v>
      </c>
      <c r="H343" s="46">
        <v>25</v>
      </c>
      <c r="I343" s="46">
        <v>0</v>
      </c>
      <c r="J343" s="46">
        <v>0</v>
      </c>
      <c r="K343" s="46">
        <f t="shared" si="83"/>
        <v>430.5</v>
      </c>
      <c r="L343" s="46">
        <f t="shared" si="84"/>
        <v>1065</v>
      </c>
      <c r="M343" s="46">
        <v>195</v>
      </c>
      <c r="N343" s="46">
        <v>456</v>
      </c>
      <c r="O343" s="46">
        <v>1063.5</v>
      </c>
      <c r="P343" s="46">
        <v>0</v>
      </c>
      <c r="Q343" s="45">
        <f t="shared" si="86"/>
        <v>886.5</v>
      </c>
      <c r="R343" s="45">
        <f t="shared" si="87"/>
        <v>911.5</v>
      </c>
      <c r="S343" s="45">
        <f t="shared" si="88"/>
        <v>2323.5</v>
      </c>
      <c r="T343" s="45">
        <f t="shared" si="85"/>
        <v>14088.5</v>
      </c>
      <c r="U343" s="50" t="s">
        <v>29</v>
      </c>
      <c r="V343" s="47" t="s">
        <v>682</v>
      </c>
    </row>
    <row r="344" spans="1:22" ht="15.75" customHeight="1">
      <c r="A344" s="43">
        <v>329</v>
      </c>
      <c r="B344" s="48" t="s">
        <v>385</v>
      </c>
      <c r="C344" s="48" t="s">
        <v>264</v>
      </c>
      <c r="D344" s="48" t="s">
        <v>54</v>
      </c>
      <c r="E344" s="50" t="s">
        <v>28</v>
      </c>
      <c r="F344" s="45">
        <v>33000</v>
      </c>
      <c r="G344" s="46">
        <v>0</v>
      </c>
      <c r="H344" s="46">
        <v>25</v>
      </c>
      <c r="I344" s="46">
        <v>0</v>
      </c>
      <c r="J344" s="46">
        <v>0</v>
      </c>
      <c r="K344" s="46">
        <f t="shared" si="83"/>
        <v>947.1</v>
      </c>
      <c r="L344" s="46">
        <f t="shared" si="84"/>
        <v>2343</v>
      </c>
      <c r="M344" s="46">
        <v>429</v>
      </c>
      <c r="N344" s="46">
        <v>1003.2</v>
      </c>
      <c r="O344" s="46">
        <v>2339.7000000000003</v>
      </c>
      <c r="P344" s="46">
        <v>0</v>
      </c>
      <c r="Q344" s="45">
        <f t="shared" si="86"/>
        <v>1950.3000000000002</v>
      </c>
      <c r="R344" s="45">
        <f t="shared" si="87"/>
        <v>1975.3000000000002</v>
      </c>
      <c r="S344" s="45">
        <f t="shared" si="88"/>
        <v>5111.7000000000007</v>
      </c>
      <c r="T344" s="45">
        <f t="shared" si="85"/>
        <v>31024.7</v>
      </c>
      <c r="U344" s="50" t="s">
        <v>29</v>
      </c>
      <c r="V344" s="47" t="s">
        <v>682</v>
      </c>
    </row>
    <row r="345" spans="1:22" ht="15.75" customHeight="1">
      <c r="A345" s="43">
        <v>330</v>
      </c>
      <c r="B345" s="48" t="s">
        <v>386</v>
      </c>
      <c r="C345" s="48" t="s">
        <v>68</v>
      </c>
      <c r="D345" s="48" t="s">
        <v>51</v>
      </c>
      <c r="E345" s="50" t="s">
        <v>28</v>
      </c>
      <c r="F345" s="45">
        <v>15000</v>
      </c>
      <c r="G345" s="46">
        <v>0</v>
      </c>
      <c r="H345" s="46">
        <v>25</v>
      </c>
      <c r="I345" s="46">
        <v>0</v>
      </c>
      <c r="J345" s="46">
        <v>3088.69</v>
      </c>
      <c r="K345" s="46">
        <f t="shared" si="83"/>
        <v>430.5</v>
      </c>
      <c r="L345" s="46">
        <f t="shared" si="84"/>
        <v>1065</v>
      </c>
      <c r="M345" s="46">
        <v>195</v>
      </c>
      <c r="N345" s="46">
        <v>456</v>
      </c>
      <c r="O345" s="46">
        <v>1063.5</v>
      </c>
      <c r="P345" s="46">
        <v>0</v>
      </c>
      <c r="Q345" s="45">
        <f t="shared" si="86"/>
        <v>886.5</v>
      </c>
      <c r="R345" s="45">
        <f t="shared" si="87"/>
        <v>4000.19</v>
      </c>
      <c r="S345" s="45">
        <f t="shared" si="88"/>
        <v>2323.5</v>
      </c>
      <c r="T345" s="45">
        <f t="shared" si="85"/>
        <v>10999.81</v>
      </c>
      <c r="U345" s="50" t="s">
        <v>29</v>
      </c>
      <c r="V345" s="47" t="s">
        <v>682</v>
      </c>
    </row>
    <row r="346" spans="1:22" ht="15.75" customHeight="1">
      <c r="A346" s="43">
        <v>331</v>
      </c>
      <c r="B346" s="48" t="s">
        <v>387</v>
      </c>
      <c r="C346" s="48" t="s">
        <v>42</v>
      </c>
      <c r="D346" s="48" t="s">
        <v>43</v>
      </c>
      <c r="E346" s="50" t="s">
        <v>28</v>
      </c>
      <c r="F346" s="45">
        <v>13500</v>
      </c>
      <c r="G346" s="46">
        <v>0</v>
      </c>
      <c r="H346" s="46">
        <v>25</v>
      </c>
      <c r="I346" s="46">
        <v>0</v>
      </c>
      <c r="J346" s="46">
        <v>0</v>
      </c>
      <c r="K346" s="46">
        <f t="shared" si="83"/>
        <v>387.45</v>
      </c>
      <c r="L346" s="46">
        <f t="shared" si="84"/>
        <v>958.49999999999989</v>
      </c>
      <c r="M346" s="46">
        <v>175.5</v>
      </c>
      <c r="N346" s="46">
        <v>410.4</v>
      </c>
      <c r="O346" s="46">
        <v>957.15000000000009</v>
      </c>
      <c r="P346" s="45">
        <v>0</v>
      </c>
      <c r="Q346" s="45">
        <f t="shared" si="86"/>
        <v>797.84999999999991</v>
      </c>
      <c r="R346" s="45">
        <f t="shared" si="87"/>
        <v>822.84999999999991</v>
      </c>
      <c r="S346" s="45">
        <f t="shared" si="88"/>
        <v>2091.15</v>
      </c>
      <c r="T346" s="45">
        <f t="shared" si="85"/>
        <v>12677.15</v>
      </c>
      <c r="U346" s="50" t="s">
        <v>29</v>
      </c>
      <c r="V346" s="47" t="s">
        <v>682</v>
      </c>
    </row>
    <row r="347" spans="1:22" ht="15.75" customHeight="1">
      <c r="A347" s="43">
        <v>332</v>
      </c>
      <c r="B347" s="48" t="s">
        <v>388</v>
      </c>
      <c r="C347" s="48" t="s">
        <v>68</v>
      </c>
      <c r="D347" s="48" t="s">
        <v>54</v>
      </c>
      <c r="E347" s="50" t="s">
        <v>28</v>
      </c>
      <c r="F347" s="45">
        <v>15000</v>
      </c>
      <c r="G347" s="46">
        <v>0</v>
      </c>
      <c r="H347" s="46">
        <v>25</v>
      </c>
      <c r="I347" s="46">
        <v>0</v>
      </c>
      <c r="J347" s="46">
        <v>4872.62</v>
      </c>
      <c r="K347" s="46">
        <f t="shared" si="83"/>
        <v>430.5</v>
      </c>
      <c r="L347" s="46">
        <f t="shared" si="84"/>
        <v>1065</v>
      </c>
      <c r="M347" s="46">
        <v>195</v>
      </c>
      <c r="N347" s="46">
        <v>456</v>
      </c>
      <c r="O347" s="46">
        <v>1063.5</v>
      </c>
      <c r="P347" s="46">
        <v>0</v>
      </c>
      <c r="Q347" s="45">
        <f t="shared" si="86"/>
        <v>886.5</v>
      </c>
      <c r="R347" s="45">
        <f t="shared" si="87"/>
        <v>5784.12</v>
      </c>
      <c r="S347" s="45">
        <f t="shared" si="88"/>
        <v>2323.5</v>
      </c>
      <c r="T347" s="45">
        <f t="shared" si="85"/>
        <v>9215.880000000001</v>
      </c>
      <c r="U347" s="50" t="s">
        <v>29</v>
      </c>
      <c r="V347" s="47" t="s">
        <v>682</v>
      </c>
    </row>
    <row r="348" spans="1:22" ht="15.75" customHeight="1">
      <c r="A348" s="43">
        <v>333</v>
      </c>
      <c r="B348" s="48" t="s">
        <v>389</v>
      </c>
      <c r="C348" s="48" t="s">
        <v>196</v>
      </c>
      <c r="D348" s="48" t="s">
        <v>51</v>
      </c>
      <c r="E348" s="50" t="s">
        <v>28</v>
      </c>
      <c r="F348" s="45">
        <v>15000</v>
      </c>
      <c r="G348" s="46">
        <v>0</v>
      </c>
      <c r="H348" s="46">
        <v>25</v>
      </c>
      <c r="I348" s="46">
        <v>0</v>
      </c>
      <c r="J348" s="46">
        <v>3430.39</v>
      </c>
      <c r="K348" s="46">
        <f t="shared" si="83"/>
        <v>430.5</v>
      </c>
      <c r="L348" s="46">
        <f t="shared" si="84"/>
        <v>1065</v>
      </c>
      <c r="M348" s="46">
        <v>195</v>
      </c>
      <c r="N348" s="46">
        <v>456</v>
      </c>
      <c r="O348" s="46">
        <v>1063.5</v>
      </c>
      <c r="P348" s="46">
        <v>0</v>
      </c>
      <c r="Q348" s="45">
        <f t="shared" si="86"/>
        <v>886.5</v>
      </c>
      <c r="R348" s="45">
        <f t="shared" si="87"/>
        <v>4341.8899999999994</v>
      </c>
      <c r="S348" s="45">
        <f t="shared" si="88"/>
        <v>2323.5</v>
      </c>
      <c r="T348" s="45">
        <f t="shared" si="85"/>
        <v>10658.11</v>
      </c>
      <c r="U348" s="50" t="s">
        <v>31</v>
      </c>
      <c r="V348" s="47" t="s">
        <v>682</v>
      </c>
    </row>
    <row r="349" spans="1:22" ht="15.75" customHeight="1">
      <c r="A349" s="43">
        <v>334</v>
      </c>
      <c r="B349" s="48" t="s">
        <v>390</v>
      </c>
      <c r="C349" s="48" t="s">
        <v>45</v>
      </c>
      <c r="D349" s="48" t="s">
        <v>34</v>
      </c>
      <c r="E349" s="50" t="s">
        <v>28</v>
      </c>
      <c r="F349" s="45">
        <v>25000</v>
      </c>
      <c r="G349" s="46">
        <v>0</v>
      </c>
      <c r="H349" s="46">
        <v>25</v>
      </c>
      <c r="I349" s="46">
        <v>0</v>
      </c>
      <c r="J349" s="46">
        <v>4163.83</v>
      </c>
      <c r="K349" s="46">
        <f t="shared" si="83"/>
        <v>717.5</v>
      </c>
      <c r="L349" s="46">
        <f t="shared" si="84"/>
        <v>1774.9999999999998</v>
      </c>
      <c r="M349" s="46">
        <v>325</v>
      </c>
      <c r="N349" s="46">
        <v>760</v>
      </c>
      <c r="O349" s="46">
        <v>1772.5000000000002</v>
      </c>
      <c r="P349" s="46">
        <v>0</v>
      </c>
      <c r="Q349" s="45">
        <f t="shared" si="86"/>
        <v>1477.5</v>
      </c>
      <c r="R349" s="45">
        <f t="shared" si="87"/>
        <v>5666.33</v>
      </c>
      <c r="S349" s="45">
        <f t="shared" si="88"/>
        <v>3872.5</v>
      </c>
      <c r="T349" s="45">
        <f t="shared" si="85"/>
        <v>19333.669999999998</v>
      </c>
      <c r="U349" s="50" t="s">
        <v>31</v>
      </c>
      <c r="V349" s="47" t="s">
        <v>682</v>
      </c>
    </row>
    <row r="350" spans="1:22" ht="15.75" customHeight="1">
      <c r="A350" s="43">
        <v>335</v>
      </c>
      <c r="B350" s="48" t="s">
        <v>391</v>
      </c>
      <c r="C350" s="48" t="s">
        <v>59</v>
      </c>
      <c r="D350" s="48" t="s">
        <v>69</v>
      </c>
      <c r="E350" s="50" t="s">
        <v>28</v>
      </c>
      <c r="F350" s="45">
        <v>20000</v>
      </c>
      <c r="G350" s="46">
        <v>0</v>
      </c>
      <c r="H350" s="46">
        <v>25</v>
      </c>
      <c r="I350" s="46">
        <v>0</v>
      </c>
      <c r="J350" s="46">
        <v>0</v>
      </c>
      <c r="K350" s="46">
        <f t="shared" si="83"/>
        <v>574</v>
      </c>
      <c r="L350" s="46">
        <f t="shared" si="84"/>
        <v>1419.9999999999998</v>
      </c>
      <c r="M350" s="46">
        <v>260</v>
      </c>
      <c r="N350" s="46">
        <v>608</v>
      </c>
      <c r="O350" s="46">
        <v>1418</v>
      </c>
      <c r="P350" s="46">
        <v>0</v>
      </c>
      <c r="Q350" s="45">
        <f t="shared" si="86"/>
        <v>1182</v>
      </c>
      <c r="R350" s="45">
        <f t="shared" si="87"/>
        <v>1207</v>
      </c>
      <c r="S350" s="45">
        <f t="shared" si="88"/>
        <v>3098</v>
      </c>
      <c r="T350" s="45">
        <f t="shared" si="85"/>
        <v>18793</v>
      </c>
      <c r="U350" s="50" t="s">
        <v>29</v>
      </c>
      <c r="V350" s="47" t="s">
        <v>682</v>
      </c>
    </row>
    <row r="351" spans="1:22" ht="15.75" customHeight="1">
      <c r="A351" s="43">
        <v>336</v>
      </c>
      <c r="B351" s="48" t="s">
        <v>392</v>
      </c>
      <c r="C351" s="48" t="s">
        <v>196</v>
      </c>
      <c r="D351" s="48" t="s">
        <v>54</v>
      </c>
      <c r="E351" s="50" t="s">
        <v>28</v>
      </c>
      <c r="F351" s="45">
        <v>15000</v>
      </c>
      <c r="G351" s="46">
        <v>0</v>
      </c>
      <c r="H351" s="46">
        <v>25</v>
      </c>
      <c r="I351" s="46">
        <v>0</v>
      </c>
      <c r="J351" s="46">
        <v>0</v>
      </c>
      <c r="K351" s="46">
        <f t="shared" si="83"/>
        <v>430.5</v>
      </c>
      <c r="L351" s="46">
        <f t="shared" si="84"/>
        <v>1065</v>
      </c>
      <c r="M351" s="46">
        <v>195</v>
      </c>
      <c r="N351" s="46">
        <v>456</v>
      </c>
      <c r="O351" s="46">
        <v>1063.5</v>
      </c>
      <c r="P351" s="46">
        <v>0</v>
      </c>
      <c r="Q351" s="45">
        <f t="shared" si="86"/>
        <v>886.5</v>
      </c>
      <c r="R351" s="45">
        <f t="shared" si="87"/>
        <v>911.5</v>
      </c>
      <c r="S351" s="45">
        <f t="shared" si="88"/>
        <v>2323.5</v>
      </c>
      <c r="T351" s="45">
        <f t="shared" si="85"/>
        <v>14088.5</v>
      </c>
      <c r="U351" s="50" t="s">
        <v>29</v>
      </c>
      <c r="V351" s="47" t="s">
        <v>682</v>
      </c>
    </row>
    <row r="352" spans="1:22" ht="15.75" customHeight="1">
      <c r="A352" s="43">
        <v>337</v>
      </c>
      <c r="B352" s="48" t="s">
        <v>393</v>
      </c>
      <c r="C352" s="48" t="s">
        <v>45</v>
      </c>
      <c r="D352" s="48" t="s">
        <v>48</v>
      </c>
      <c r="E352" s="50" t="s">
        <v>28</v>
      </c>
      <c r="F352" s="45">
        <v>18000</v>
      </c>
      <c r="G352" s="46">
        <v>0</v>
      </c>
      <c r="H352" s="46">
        <v>25</v>
      </c>
      <c r="I352" s="46">
        <v>0</v>
      </c>
      <c r="J352" s="46">
        <v>2576.5700000000002</v>
      </c>
      <c r="K352" s="46">
        <f t="shared" si="83"/>
        <v>516.6</v>
      </c>
      <c r="L352" s="46">
        <f t="shared" si="84"/>
        <v>1277.9999999999998</v>
      </c>
      <c r="M352" s="46">
        <v>234</v>
      </c>
      <c r="N352" s="46">
        <v>547.20000000000005</v>
      </c>
      <c r="O352" s="46">
        <v>1276.2</v>
      </c>
      <c r="P352" s="46">
        <v>0</v>
      </c>
      <c r="Q352" s="45">
        <f t="shared" si="86"/>
        <v>1063.8000000000002</v>
      </c>
      <c r="R352" s="45">
        <f t="shared" si="87"/>
        <v>3665.37</v>
      </c>
      <c r="S352" s="45">
        <f t="shared" si="88"/>
        <v>2788.2</v>
      </c>
      <c r="T352" s="45">
        <f t="shared" si="85"/>
        <v>14334.630000000001</v>
      </c>
      <c r="U352" s="50" t="s">
        <v>31</v>
      </c>
      <c r="V352" s="47" t="s">
        <v>682</v>
      </c>
    </row>
    <row r="353" spans="1:22" ht="15.75" customHeight="1">
      <c r="A353" s="43">
        <v>338</v>
      </c>
      <c r="B353" s="48" t="s">
        <v>394</v>
      </c>
      <c r="C353" s="48" t="s">
        <v>45</v>
      </c>
      <c r="D353" s="48" t="s">
        <v>48</v>
      </c>
      <c r="E353" s="50" t="s">
        <v>28</v>
      </c>
      <c r="F353" s="45">
        <v>12000</v>
      </c>
      <c r="G353" s="46">
        <v>0</v>
      </c>
      <c r="H353" s="46">
        <v>25</v>
      </c>
      <c r="I353" s="46">
        <v>0</v>
      </c>
      <c r="J353" s="46">
        <v>0</v>
      </c>
      <c r="K353" s="46">
        <f t="shared" si="83"/>
        <v>344.4</v>
      </c>
      <c r="L353" s="46">
        <f t="shared" si="84"/>
        <v>851.99999999999989</v>
      </c>
      <c r="M353" s="46">
        <v>156</v>
      </c>
      <c r="N353" s="46">
        <v>364.8</v>
      </c>
      <c r="O353" s="46">
        <v>850.80000000000007</v>
      </c>
      <c r="P353" s="46">
        <v>0</v>
      </c>
      <c r="Q353" s="45">
        <f t="shared" si="86"/>
        <v>709.2</v>
      </c>
      <c r="R353" s="45">
        <f t="shared" si="87"/>
        <v>734.2</v>
      </c>
      <c r="S353" s="45">
        <f t="shared" si="88"/>
        <v>1858.8</v>
      </c>
      <c r="T353" s="45">
        <f t="shared" si="85"/>
        <v>11265.8</v>
      </c>
      <c r="U353" s="50" t="s">
        <v>31</v>
      </c>
      <c r="V353" s="47" t="s">
        <v>682</v>
      </c>
    </row>
    <row r="354" spans="1:22" ht="15.75" customHeight="1">
      <c r="A354" s="43">
        <v>339</v>
      </c>
      <c r="B354" s="48" t="s">
        <v>395</v>
      </c>
      <c r="C354" s="48" t="s">
        <v>68</v>
      </c>
      <c r="D354" s="48" t="s">
        <v>54</v>
      </c>
      <c r="E354" s="50" t="s">
        <v>28</v>
      </c>
      <c r="F354" s="45">
        <v>11000</v>
      </c>
      <c r="G354" s="46">
        <v>0</v>
      </c>
      <c r="H354" s="46">
        <v>25</v>
      </c>
      <c r="I354" s="46">
        <v>0</v>
      </c>
      <c r="J354" s="46">
        <v>0</v>
      </c>
      <c r="K354" s="46">
        <f t="shared" si="83"/>
        <v>315.7</v>
      </c>
      <c r="L354" s="46">
        <f t="shared" si="84"/>
        <v>780.99999999999989</v>
      </c>
      <c r="M354" s="46">
        <v>143</v>
      </c>
      <c r="N354" s="46">
        <v>334.4</v>
      </c>
      <c r="O354" s="46">
        <v>779.90000000000009</v>
      </c>
      <c r="P354" s="46">
        <v>0</v>
      </c>
      <c r="Q354" s="45">
        <f t="shared" si="86"/>
        <v>650.09999999999991</v>
      </c>
      <c r="R354" s="45">
        <f t="shared" si="87"/>
        <v>675.09999999999991</v>
      </c>
      <c r="S354" s="45">
        <f t="shared" si="88"/>
        <v>1703.9</v>
      </c>
      <c r="T354" s="45">
        <f t="shared" si="85"/>
        <v>10324.9</v>
      </c>
      <c r="U354" s="50" t="s">
        <v>31</v>
      </c>
      <c r="V354" s="47" t="s">
        <v>682</v>
      </c>
    </row>
    <row r="355" spans="1:22" ht="15.75" customHeight="1">
      <c r="A355" s="43">
        <v>340</v>
      </c>
      <c r="B355" s="48" t="s">
        <v>396</v>
      </c>
      <c r="C355" s="48" t="s">
        <v>253</v>
      </c>
      <c r="D355" s="48" t="s">
        <v>61</v>
      </c>
      <c r="E355" s="50" t="s">
        <v>28</v>
      </c>
      <c r="F355" s="45">
        <v>17000</v>
      </c>
      <c r="G355" s="46">
        <v>0</v>
      </c>
      <c r="H355" s="46">
        <v>25</v>
      </c>
      <c r="I355" s="46">
        <v>0</v>
      </c>
      <c r="J355" s="46">
        <v>0</v>
      </c>
      <c r="K355" s="46">
        <f t="shared" si="83"/>
        <v>487.9</v>
      </c>
      <c r="L355" s="46">
        <f t="shared" si="84"/>
        <v>1207</v>
      </c>
      <c r="M355" s="46">
        <v>221</v>
      </c>
      <c r="N355" s="46">
        <v>516.79999999999995</v>
      </c>
      <c r="O355" s="46">
        <v>1205.3000000000002</v>
      </c>
      <c r="P355" s="46">
        <v>0</v>
      </c>
      <c r="Q355" s="45">
        <f t="shared" si="86"/>
        <v>1004.6999999999999</v>
      </c>
      <c r="R355" s="45">
        <f t="shared" si="87"/>
        <v>1029.6999999999998</v>
      </c>
      <c r="S355" s="45">
        <f t="shared" si="88"/>
        <v>2633.3</v>
      </c>
      <c r="T355" s="45">
        <f t="shared" si="85"/>
        <v>15970.3</v>
      </c>
      <c r="U355" s="50" t="s">
        <v>31</v>
      </c>
      <c r="V355" s="47" t="s">
        <v>682</v>
      </c>
    </row>
    <row r="356" spans="1:22" ht="15.75" customHeight="1">
      <c r="A356" s="43">
        <v>341</v>
      </c>
      <c r="B356" s="48" t="s">
        <v>397</v>
      </c>
      <c r="C356" s="48" t="s">
        <v>63</v>
      </c>
      <c r="D356" s="48" t="s">
        <v>64</v>
      </c>
      <c r="E356" s="50" t="s">
        <v>28</v>
      </c>
      <c r="F356" s="45">
        <v>15000</v>
      </c>
      <c r="G356" s="46">
        <v>0</v>
      </c>
      <c r="H356" s="46">
        <v>25</v>
      </c>
      <c r="I356" s="46">
        <v>0</v>
      </c>
      <c r="J356" s="46">
        <v>4870.07</v>
      </c>
      <c r="K356" s="46">
        <f t="shared" si="83"/>
        <v>430.5</v>
      </c>
      <c r="L356" s="46">
        <f t="shared" si="84"/>
        <v>1065</v>
      </c>
      <c r="M356" s="46">
        <v>195</v>
      </c>
      <c r="N356" s="46">
        <v>456</v>
      </c>
      <c r="O356" s="46">
        <v>1063.5</v>
      </c>
      <c r="P356" s="46">
        <v>0</v>
      </c>
      <c r="Q356" s="45">
        <f t="shared" si="86"/>
        <v>886.5</v>
      </c>
      <c r="R356" s="45">
        <f t="shared" si="87"/>
        <v>5781.57</v>
      </c>
      <c r="S356" s="45">
        <f t="shared" si="88"/>
        <v>2323.5</v>
      </c>
      <c r="T356" s="45">
        <f t="shared" si="85"/>
        <v>9218.43</v>
      </c>
      <c r="U356" s="50" t="s">
        <v>31</v>
      </c>
      <c r="V356" s="47" t="s">
        <v>682</v>
      </c>
    </row>
    <row r="357" spans="1:22" ht="15.75" customHeight="1">
      <c r="A357" s="43">
        <v>342</v>
      </c>
      <c r="B357" s="48" t="s">
        <v>398</v>
      </c>
      <c r="C357" s="48" t="s">
        <v>63</v>
      </c>
      <c r="D357" s="48" t="s">
        <v>64</v>
      </c>
      <c r="E357" s="50" t="s">
        <v>28</v>
      </c>
      <c r="F357" s="45">
        <v>18000</v>
      </c>
      <c r="G357" s="46">
        <v>0</v>
      </c>
      <c r="H357" s="46">
        <v>25</v>
      </c>
      <c r="I357" s="46">
        <v>0</v>
      </c>
      <c r="J357" s="46">
        <v>6893.75</v>
      </c>
      <c r="K357" s="46">
        <f t="shared" si="83"/>
        <v>516.6</v>
      </c>
      <c r="L357" s="46">
        <f t="shared" si="84"/>
        <v>1277.9999999999998</v>
      </c>
      <c r="M357" s="46">
        <v>234</v>
      </c>
      <c r="N357" s="46">
        <v>547.20000000000005</v>
      </c>
      <c r="O357" s="46">
        <v>1276.2</v>
      </c>
      <c r="P357" s="46">
        <v>0</v>
      </c>
      <c r="Q357" s="45">
        <f t="shared" si="86"/>
        <v>1063.8000000000002</v>
      </c>
      <c r="R357" s="45">
        <f t="shared" si="87"/>
        <v>7982.55</v>
      </c>
      <c r="S357" s="45">
        <f t="shared" si="88"/>
        <v>2788.2</v>
      </c>
      <c r="T357" s="45">
        <f t="shared" si="85"/>
        <v>10017.450000000001</v>
      </c>
      <c r="U357" s="50" t="s">
        <v>31</v>
      </c>
      <c r="V357" s="47" t="s">
        <v>682</v>
      </c>
    </row>
    <row r="358" spans="1:22" ht="15.75" customHeight="1">
      <c r="A358" s="43">
        <v>343</v>
      </c>
      <c r="B358" s="48" t="s">
        <v>399</v>
      </c>
      <c r="C358" s="48" t="s">
        <v>63</v>
      </c>
      <c r="D358" s="48" t="s">
        <v>64</v>
      </c>
      <c r="E358" s="50" t="s">
        <v>28</v>
      </c>
      <c r="F358" s="45">
        <v>15000</v>
      </c>
      <c r="G358" s="46">
        <v>0</v>
      </c>
      <c r="H358" s="46">
        <v>25</v>
      </c>
      <c r="I358" s="46">
        <v>0</v>
      </c>
      <c r="J358" s="46">
        <v>0</v>
      </c>
      <c r="K358" s="46">
        <f t="shared" si="83"/>
        <v>430.5</v>
      </c>
      <c r="L358" s="46">
        <f t="shared" si="84"/>
        <v>1065</v>
      </c>
      <c r="M358" s="46">
        <v>195</v>
      </c>
      <c r="N358" s="46">
        <v>456</v>
      </c>
      <c r="O358" s="46">
        <v>1063.5</v>
      </c>
      <c r="P358" s="46">
        <v>3430.92</v>
      </c>
      <c r="Q358" s="45">
        <f t="shared" si="86"/>
        <v>886.5</v>
      </c>
      <c r="R358" s="45">
        <f t="shared" si="87"/>
        <v>4342.42</v>
      </c>
      <c r="S358" s="45">
        <f t="shared" si="88"/>
        <v>2323.5</v>
      </c>
      <c r="T358" s="45">
        <f t="shared" si="85"/>
        <v>10657.58</v>
      </c>
      <c r="U358" s="50" t="s">
        <v>31</v>
      </c>
      <c r="V358" s="47" t="s">
        <v>682</v>
      </c>
    </row>
    <row r="359" spans="1:22" ht="15.75" customHeight="1">
      <c r="A359" s="43">
        <v>344</v>
      </c>
      <c r="B359" s="48" t="s">
        <v>400</v>
      </c>
      <c r="C359" s="48" t="s">
        <v>75</v>
      </c>
      <c r="D359" s="48" t="s">
        <v>69</v>
      </c>
      <c r="E359" s="50" t="s">
        <v>28</v>
      </c>
      <c r="F359" s="45">
        <v>18000</v>
      </c>
      <c r="G359" s="46">
        <v>0</v>
      </c>
      <c r="H359" s="46">
        <v>25</v>
      </c>
      <c r="I359" s="46">
        <v>0</v>
      </c>
      <c r="J359" s="46">
        <v>0</v>
      </c>
      <c r="K359" s="46">
        <f t="shared" si="83"/>
        <v>516.6</v>
      </c>
      <c r="L359" s="46">
        <f t="shared" si="84"/>
        <v>1277.9999999999998</v>
      </c>
      <c r="M359" s="46">
        <v>234</v>
      </c>
      <c r="N359" s="46">
        <v>547.20000000000005</v>
      </c>
      <c r="O359" s="46">
        <v>1276.2</v>
      </c>
      <c r="P359" s="46">
        <v>0</v>
      </c>
      <c r="Q359" s="45">
        <f t="shared" si="86"/>
        <v>1063.8000000000002</v>
      </c>
      <c r="R359" s="45">
        <f t="shared" si="87"/>
        <v>1088.8000000000002</v>
      </c>
      <c r="S359" s="45">
        <f t="shared" si="88"/>
        <v>2788.2</v>
      </c>
      <c r="T359" s="45">
        <f t="shared" si="85"/>
        <v>16911.2</v>
      </c>
      <c r="U359" s="50" t="s">
        <v>31</v>
      </c>
      <c r="V359" s="47" t="s">
        <v>682</v>
      </c>
    </row>
    <row r="360" spans="1:22" ht="15.75" customHeight="1">
      <c r="A360" s="43">
        <v>345</v>
      </c>
      <c r="B360" s="48" t="s">
        <v>401</v>
      </c>
      <c r="C360" s="48" t="s">
        <v>359</v>
      </c>
      <c r="D360" s="48" t="s">
        <v>54</v>
      </c>
      <c r="E360" s="50" t="s">
        <v>28</v>
      </c>
      <c r="F360" s="45">
        <v>30000</v>
      </c>
      <c r="G360" s="46">
        <v>0</v>
      </c>
      <c r="H360" s="46">
        <v>25</v>
      </c>
      <c r="I360" s="46">
        <v>0</v>
      </c>
      <c r="J360" s="46">
        <v>4500</v>
      </c>
      <c r="K360" s="46">
        <f t="shared" si="83"/>
        <v>861</v>
      </c>
      <c r="L360" s="46">
        <f t="shared" si="84"/>
        <v>2130</v>
      </c>
      <c r="M360" s="46">
        <v>390</v>
      </c>
      <c r="N360" s="46">
        <v>912</v>
      </c>
      <c r="O360" s="46">
        <v>2127</v>
      </c>
      <c r="P360" s="46">
        <v>0</v>
      </c>
      <c r="Q360" s="45">
        <f t="shared" si="86"/>
        <v>1773</v>
      </c>
      <c r="R360" s="45">
        <f t="shared" si="87"/>
        <v>6298</v>
      </c>
      <c r="S360" s="45">
        <f t="shared" si="88"/>
        <v>4647</v>
      </c>
      <c r="T360" s="45">
        <f t="shared" si="85"/>
        <v>23702</v>
      </c>
      <c r="U360" s="50" t="s">
        <v>31</v>
      </c>
      <c r="V360" s="47" t="s">
        <v>682</v>
      </c>
    </row>
    <row r="361" spans="1:22" ht="15.75" customHeight="1">
      <c r="A361" s="43">
        <v>346</v>
      </c>
      <c r="B361" s="48" t="s">
        <v>402</v>
      </c>
      <c r="C361" s="48" t="s">
        <v>45</v>
      </c>
      <c r="D361" s="48" t="s">
        <v>76</v>
      </c>
      <c r="E361" s="50" t="s">
        <v>28</v>
      </c>
      <c r="F361" s="45">
        <v>20000</v>
      </c>
      <c r="G361" s="46">
        <v>0</v>
      </c>
      <c r="H361" s="46">
        <v>25</v>
      </c>
      <c r="I361" s="46">
        <v>0</v>
      </c>
      <c r="J361" s="46">
        <v>0</v>
      </c>
      <c r="K361" s="46">
        <f t="shared" si="83"/>
        <v>574</v>
      </c>
      <c r="L361" s="46">
        <f t="shared" si="84"/>
        <v>1419.9999999999998</v>
      </c>
      <c r="M361" s="46">
        <v>260</v>
      </c>
      <c r="N361" s="46">
        <v>608</v>
      </c>
      <c r="O361" s="46">
        <v>1418</v>
      </c>
      <c r="P361" s="46">
        <v>3430.92</v>
      </c>
      <c r="Q361" s="45">
        <f t="shared" si="86"/>
        <v>1182</v>
      </c>
      <c r="R361" s="45">
        <f t="shared" si="87"/>
        <v>4637.92</v>
      </c>
      <c r="S361" s="45">
        <f t="shared" si="88"/>
        <v>3098</v>
      </c>
      <c r="T361" s="45">
        <f t="shared" si="85"/>
        <v>15362.08</v>
      </c>
      <c r="U361" s="50" t="s">
        <v>31</v>
      </c>
      <c r="V361" s="47" t="s">
        <v>682</v>
      </c>
    </row>
    <row r="362" spans="1:22" ht="15.75" customHeight="1">
      <c r="A362" s="43">
        <v>347</v>
      </c>
      <c r="B362" s="48" t="s">
        <v>656</v>
      </c>
      <c r="C362" s="48" t="s">
        <v>657</v>
      </c>
      <c r="D362" s="48" t="s">
        <v>61</v>
      </c>
      <c r="E362" s="50" t="s">
        <v>28</v>
      </c>
      <c r="F362" s="45">
        <v>35000</v>
      </c>
      <c r="G362" s="46">
        <v>0</v>
      </c>
      <c r="H362" s="46">
        <v>25</v>
      </c>
      <c r="I362" s="46">
        <v>0</v>
      </c>
      <c r="J362" s="46">
        <v>0</v>
      </c>
      <c r="K362" s="46">
        <f t="shared" si="83"/>
        <v>1004.5</v>
      </c>
      <c r="L362" s="46">
        <f t="shared" si="84"/>
        <v>2485</v>
      </c>
      <c r="M362" s="46">
        <v>455</v>
      </c>
      <c r="N362" s="46">
        <v>1064</v>
      </c>
      <c r="O362" s="46">
        <v>2481.5</v>
      </c>
      <c r="P362" s="46">
        <v>0</v>
      </c>
      <c r="Q362" s="45">
        <f t="shared" si="86"/>
        <v>2068.5</v>
      </c>
      <c r="R362" s="45">
        <f t="shared" si="87"/>
        <v>2093.5</v>
      </c>
      <c r="S362" s="45">
        <f t="shared" si="88"/>
        <v>5421.5</v>
      </c>
      <c r="T362" s="45">
        <f t="shared" si="85"/>
        <v>32906.5</v>
      </c>
      <c r="U362" s="50" t="s">
        <v>31</v>
      </c>
      <c r="V362" s="47" t="s">
        <v>682</v>
      </c>
    </row>
    <row r="363" spans="1:22" ht="15.75" customHeight="1">
      <c r="A363" s="43">
        <v>348</v>
      </c>
      <c r="B363" s="48" t="s">
        <v>403</v>
      </c>
      <c r="C363" s="48" t="s">
        <v>75</v>
      </c>
      <c r="D363" s="48" t="s">
        <v>57</v>
      </c>
      <c r="E363" s="50" t="s">
        <v>28</v>
      </c>
      <c r="F363" s="45">
        <v>25000</v>
      </c>
      <c r="G363" s="46">
        <v>0</v>
      </c>
      <c r="H363" s="46">
        <v>25</v>
      </c>
      <c r="I363" s="46">
        <v>0</v>
      </c>
      <c r="J363" s="46">
        <v>0</v>
      </c>
      <c r="K363" s="46">
        <f t="shared" si="83"/>
        <v>717.5</v>
      </c>
      <c r="L363" s="46">
        <f t="shared" si="84"/>
        <v>1774.9999999999998</v>
      </c>
      <c r="M363" s="46">
        <v>325</v>
      </c>
      <c r="N363" s="46">
        <v>760</v>
      </c>
      <c r="O363" s="46">
        <v>1772.5000000000002</v>
      </c>
      <c r="P363" s="46">
        <v>0</v>
      </c>
      <c r="Q363" s="45">
        <f t="shared" si="86"/>
        <v>1477.5</v>
      </c>
      <c r="R363" s="45">
        <f t="shared" si="87"/>
        <v>1502.5</v>
      </c>
      <c r="S363" s="45">
        <f t="shared" si="88"/>
        <v>3872.5</v>
      </c>
      <c r="T363" s="45">
        <f t="shared" si="85"/>
        <v>23497.5</v>
      </c>
      <c r="U363" s="50" t="s">
        <v>31</v>
      </c>
      <c r="V363" s="47" t="s">
        <v>682</v>
      </c>
    </row>
    <row r="364" spans="1:22" ht="15.75" customHeight="1">
      <c r="A364" s="43">
        <v>349</v>
      </c>
      <c r="B364" s="48" t="s">
        <v>404</v>
      </c>
      <c r="C364" s="48" t="s">
        <v>155</v>
      </c>
      <c r="D364" s="48" t="s">
        <v>64</v>
      </c>
      <c r="E364" s="50" t="s">
        <v>28</v>
      </c>
      <c r="F364" s="45">
        <v>17000</v>
      </c>
      <c r="G364" s="46">
        <v>0</v>
      </c>
      <c r="H364" s="46">
        <v>25</v>
      </c>
      <c r="I364" s="46">
        <v>0</v>
      </c>
      <c r="J364" s="46">
        <v>0</v>
      </c>
      <c r="K364" s="46">
        <f t="shared" si="83"/>
        <v>487.9</v>
      </c>
      <c r="L364" s="46">
        <f t="shared" si="84"/>
        <v>1207</v>
      </c>
      <c r="M364" s="46">
        <v>221</v>
      </c>
      <c r="N364" s="46">
        <v>516.79999999999995</v>
      </c>
      <c r="O364" s="46">
        <v>1205.3000000000002</v>
      </c>
      <c r="P364" s="46">
        <v>0</v>
      </c>
      <c r="Q364" s="45">
        <f t="shared" si="86"/>
        <v>1004.6999999999999</v>
      </c>
      <c r="R364" s="45">
        <f t="shared" si="87"/>
        <v>1029.6999999999998</v>
      </c>
      <c r="S364" s="45">
        <f t="shared" si="88"/>
        <v>2633.3</v>
      </c>
      <c r="T364" s="45">
        <f t="shared" si="85"/>
        <v>15970.3</v>
      </c>
      <c r="U364" s="50" t="s">
        <v>31</v>
      </c>
      <c r="V364" s="47" t="s">
        <v>682</v>
      </c>
    </row>
    <row r="365" spans="1:22" ht="15.75" customHeight="1">
      <c r="A365" s="43">
        <v>350</v>
      </c>
      <c r="B365" s="48" t="s">
        <v>405</v>
      </c>
      <c r="C365" s="48" t="s">
        <v>196</v>
      </c>
      <c r="D365" s="48" t="s">
        <v>51</v>
      </c>
      <c r="E365" s="50" t="s">
        <v>28</v>
      </c>
      <c r="F365" s="45">
        <v>15000</v>
      </c>
      <c r="G365" s="46">
        <v>0</v>
      </c>
      <c r="H365" s="46">
        <v>25</v>
      </c>
      <c r="I365" s="46">
        <v>0</v>
      </c>
      <c r="J365" s="46">
        <v>0</v>
      </c>
      <c r="K365" s="46">
        <f t="shared" si="83"/>
        <v>430.5</v>
      </c>
      <c r="L365" s="46">
        <f t="shared" si="84"/>
        <v>1065</v>
      </c>
      <c r="M365" s="46">
        <v>195</v>
      </c>
      <c r="N365" s="46">
        <v>456</v>
      </c>
      <c r="O365" s="46">
        <v>1063.5</v>
      </c>
      <c r="P365" s="46">
        <v>0</v>
      </c>
      <c r="Q365" s="45">
        <f t="shared" si="86"/>
        <v>886.5</v>
      </c>
      <c r="R365" s="45">
        <f t="shared" si="87"/>
        <v>911.5</v>
      </c>
      <c r="S365" s="45">
        <f t="shared" si="88"/>
        <v>2323.5</v>
      </c>
      <c r="T365" s="45">
        <f t="shared" si="85"/>
        <v>14088.5</v>
      </c>
      <c r="U365" s="50" t="s">
        <v>31</v>
      </c>
      <c r="V365" s="47" t="s">
        <v>682</v>
      </c>
    </row>
    <row r="366" spans="1:22" ht="15.75" customHeight="1">
      <c r="A366" s="43">
        <v>351</v>
      </c>
      <c r="B366" s="48" t="s">
        <v>406</v>
      </c>
      <c r="C366" s="48" t="s">
        <v>45</v>
      </c>
      <c r="D366" s="48" t="s">
        <v>72</v>
      </c>
      <c r="E366" s="50" t="s">
        <v>28</v>
      </c>
      <c r="F366" s="45">
        <v>25000</v>
      </c>
      <c r="G366" s="46">
        <v>0</v>
      </c>
      <c r="H366" s="46">
        <v>25</v>
      </c>
      <c r="I366" s="46">
        <v>0</v>
      </c>
      <c r="J366" s="46">
        <v>2300</v>
      </c>
      <c r="K366" s="46">
        <f t="shared" si="83"/>
        <v>717.5</v>
      </c>
      <c r="L366" s="46">
        <f t="shared" si="84"/>
        <v>1774.9999999999998</v>
      </c>
      <c r="M366" s="46">
        <v>325</v>
      </c>
      <c r="N366" s="46">
        <v>760</v>
      </c>
      <c r="O366" s="46">
        <v>1772.5000000000002</v>
      </c>
      <c r="P366" s="46">
        <v>0</v>
      </c>
      <c r="Q366" s="45">
        <f t="shared" si="86"/>
        <v>1477.5</v>
      </c>
      <c r="R366" s="45">
        <f t="shared" si="87"/>
        <v>3802.5</v>
      </c>
      <c r="S366" s="45">
        <f t="shared" si="88"/>
        <v>3872.5</v>
      </c>
      <c r="T366" s="45">
        <f t="shared" si="85"/>
        <v>21197.5</v>
      </c>
      <c r="U366" s="50" t="s">
        <v>31</v>
      </c>
      <c r="V366" s="47" t="s">
        <v>682</v>
      </c>
    </row>
    <row r="367" spans="1:22" ht="15.75" customHeight="1">
      <c r="A367" s="43">
        <v>352</v>
      </c>
      <c r="B367" s="48" t="s">
        <v>407</v>
      </c>
      <c r="C367" s="48" t="s">
        <v>196</v>
      </c>
      <c r="D367" s="48" t="s">
        <v>51</v>
      </c>
      <c r="E367" s="50" t="s">
        <v>28</v>
      </c>
      <c r="F367" s="45">
        <v>15000</v>
      </c>
      <c r="G367" s="46">
        <v>0</v>
      </c>
      <c r="H367" s="46">
        <v>25</v>
      </c>
      <c r="I367" s="46">
        <v>0</v>
      </c>
      <c r="J367" s="46">
        <v>9153.7900000000009</v>
      </c>
      <c r="K367" s="46">
        <f t="shared" si="83"/>
        <v>430.5</v>
      </c>
      <c r="L367" s="46">
        <f t="shared" si="84"/>
        <v>1065</v>
      </c>
      <c r="M367" s="46">
        <v>195</v>
      </c>
      <c r="N367" s="46">
        <v>456</v>
      </c>
      <c r="O367" s="46">
        <v>1063.5</v>
      </c>
      <c r="P367" s="46">
        <v>0</v>
      </c>
      <c r="Q367" s="45">
        <f t="shared" si="86"/>
        <v>886.5</v>
      </c>
      <c r="R367" s="45">
        <f t="shared" si="87"/>
        <v>10065.290000000001</v>
      </c>
      <c r="S367" s="45">
        <f t="shared" si="88"/>
        <v>2323.5</v>
      </c>
      <c r="T367" s="45">
        <f t="shared" si="85"/>
        <v>4934.7099999999991</v>
      </c>
      <c r="U367" s="50" t="s">
        <v>29</v>
      </c>
      <c r="V367" s="47" t="s">
        <v>682</v>
      </c>
    </row>
    <row r="368" spans="1:22" ht="15.75" customHeight="1">
      <c r="A368" s="43">
        <v>353</v>
      </c>
      <c r="B368" s="48" t="s">
        <v>408</v>
      </c>
      <c r="C368" s="48" t="s">
        <v>42</v>
      </c>
      <c r="D368" s="48" t="s">
        <v>43</v>
      </c>
      <c r="E368" s="50" t="s">
        <v>28</v>
      </c>
      <c r="F368" s="45">
        <v>15000</v>
      </c>
      <c r="G368" s="46">
        <v>0</v>
      </c>
      <c r="H368" s="46">
        <v>25</v>
      </c>
      <c r="I368" s="46">
        <v>0</v>
      </c>
      <c r="J368" s="46">
        <v>0</v>
      </c>
      <c r="K368" s="46">
        <f t="shared" si="83"/>
        <v>430.5</v>
      </c>
      <c r="L368" s="46">
        <f t="shared" si="84"/>
        <v>1065</v>
      </c>
      <c r="M368" s="46">
        <v>195</v>
      </c>
      <c r="N368" s="46">
        <v>456</v>
      </c>
      <c r="O368" s="46">
        <v>1063.5</v>
      </c>
      <c r="P368" s="46">
        <v>0</v>
      </c>
      <c r="Q368" s="45">
        <f t="shared" si="86"/>
        <v>886.5</v>
      </c>
      <c r="R368" s="45">
        <f t="shared" si="87"/>
        <v>911.5</v>
      </c>
      <c r="S368" s="45">
        <f t="shared" si="88"/>
        <v>2323.5</v>
      </c>
      <c r="T368" s="45">
        <f t="shared" si="85"/>
        <v>14088.5</v>
      </c>
      <c r="U368" s="50" t="s">
        <v>29</v>
      </c>
      <c r="V368" s="47" t="s">
        <v>682</v>
      </c>
    </row>
    <row r="369" spans="1:22" ht="15.75" customHeight="1">
      <c r="A369" s="43">
        <v>354</v>
      </c>
      <c r="B369" s="48" t="s">
        <v>409</v>
      </c>
      <c r="C369" s="48" t="s">
        <v>196</v>
      </c>
      <c r="D369" s="48" t="s">
        <v>51</v>
      </c>
      <c r="E369" s="50" t="s">
        <v>28</v>
      </c>
      <c r="F369" s="45">
        <v>15000</v>
      </c>
      <c r="G369" s="46">
        <v>0</v>
      </c>
      <c r="H369" s="46">
        <v>25</v>
      </c>
      <c r="I369" s="46">
        <v>0</v>
      </c>
      <c r="J369" s="46">
        <v>0</v>
      </c>
      <c r="K369" s="46">
        <f t="shared" si="83"/>
        <v>430.5</v>
      </c>
      <c r="L369" s="46">
        <f t="shared" si="84"/>
        <v>1065</v>
      </c>
      <c r="M369" s="46">
        <v>195</v>
      </c>
      <c r="N369" s="46">
        <v>456</v>
      </c>
      <c r="O369" s="46">
        <v>1063.5</v>
      </c>
      <c r="P369" s="46">
        <v>0</v>
      </c>
      <c r="Q369" s="45">
        <f t="shared" si="86"/>
        <v>886.5</v>
      </c>
      <c r="R369" s="45">
        <f t="shared" si="87"/>
        <v>911.5</v>
      </c>
      <c r="S369" s="45">
        <f t="shared" si="88"/>
        <v>2323.5</v>
      </c>
      <c r="T369" s="45">
        <f t="shared" si="85"/>
        <v>14088.5</v>
      </c>
      <c r="U369" s="50" t="s">
        <v>31</v>
      </c>
      <c r="V369" s="47" t="s">
        <v>682</v>
      </c>
    </row>
    <row r="370" spans="1:22" ht="15.75" customHeight="1">
      <c r="A370" s="43">
        <v>355</v>
      </c>
      <c r="B370" s="48" t="s">
        <v>410</v>
      </c>
      <c r="C370" s="48" t="s">
        <v>411</v>
      </c>
      <c r="D370" s="48" t="s">
        <v>69</v>
      </c>
      <c r="E370" s="50" t="s">
        <v>28</v>
      </c>
      <c r="F370" s="45">
        <v>30000</v>
      </c>
      <c r="G370" s="46">
        <v>0</v>
      </c>
      <c r="H370" s="46">
        <v>25</v>
      </c>
      <c r="I370" s="46">
        <v>0</v>
      </c>
      <c r="J370" s="46">
        <v>0</v>
      </c>
      <c r="K370" s="46">
        <f t="shared" si="83"/>
        <v>861</v>
      </c>
      <c r="L370" s="46">
        <f t="shared" si="84"/>
        <v>2130</v>
      </c>
      <c r="M370" s="46">
        <v>390</v>
      </c>
      <c r="N370" s="46">
        <v>912</v>
      </c>
      <c r="O370" s="46">
        <v>2127</v>
      </c>
      <c r="P370" s="46">
        <v>0</v>
      </c>
      <c r="Q370" s="45">
        <f t="shared" si="86"/>
        <v>1773</v>
      </c>
      <c r="R370" s="45">
        <f t="shared" si="87"/>
        <v>1798</v>
      </c>
      <c r="S370" s="45">
        <f t="shared" si="88"/>
        <v>4647</v>
      </c>
      <c r="T370" s="45">
        <f t="shared" si="85"/>
        <v>28202</v>
      </c>
      <c r="U370" s="50" t="s">
        <v>31</v>
      </c>
      <c r="V370" s="47" t="s">
        <v>682</v>
      </c>
    </row>
    <row r="371" spans="1:22" ht="15.75" customHeight="1">
      <c r="A371" s="43">
        <v>356</v>
      </c>
      <c r="B371" s="48" t="s">
        <v>412</v>
      </c>
      <c r="C371" s="48" t="s">
        <v>196</v>
      </c>
      <c r="D371" s="48" t="s">
        <v>54</v>
      </c>
      <c r="E371" s="50" t="s">
        <v>28</v>
      </c>
      <c r="F371" s="45">
        <v>15000</v>
      </c>
      <c r="G371" s="46">
        <v>0</v>
      </c>
      <c r="H371" s="46">
        <v>25</v>
      </c>
      <c r="I371" s="46">
        <v>0</v>
      </c>
      <c r="J371" s="46">
        <v>0</v>
      </c>
      <c r="K371" s="46">
        <f t="shared" si="83"/>
        <v>430.5</v>
      </c>
      <c r="L371" s="46">
        <f t="shared" si="84"/>
        <v>1065</v>
      </c>
      <c r="M371" s="46">
        <v>195</v>
      </c>
      <c r="N371" s="46">
        <v>456</v>
      </c>
      <c r="O371" s="46">
        <v>1063.5</v>
      </c>
      <c r="P371" s="46">
        <v>0</v>
      </c>
      <c r="Q371" s="45">
        <f t="shared" si="86"/>
        <v>886.5</v>
      </c>
      <c r="R371" s="45">
        <f t="shared" si="87"/>
        <v>911.5</v>
      </c>
      <c r="S371" s="45">
        <f t="shared" si="88"/>
        <v>2323.5</v>
      </c>
      <c r="T371" s="45">
        <f t="shared" si="85"/>
        <v>14088.5</v>
      </c>
      <c r="U371" s="50" t="s">
        <v>29</v>
      </c>
      <c r="V371" s="47" t="s">
        <v>682</v>
      </c>
    </row>
    <row r="372" spans="1:22" ht="15.75" customHeight="1">
      <c r="A372" s="43">
        <v>357</v>
      </c>
      <c r="B372" s="48" t="s">
        <v>413</v>
      </c>
      <c r="C372" s="48" t="s">
        <v>56</v>
      </c>
      <c r="D372" s="48" t="s">
        <v>87</v>
      </c>
      <c r="E372" s="50" t="s">
        <v>28</v>
      </c>
      <c r="F372" s="45">
        <v>23000</v>
      </c>
      <c r="G372" s="46">
        <v>0</v>
      </c>
      <c r="H372" s="46">
        <v>25</v>
      </c>
      <c r="I372" s="46">
        <v>0</v>
      </c>
      <c r="J372" s="46">
        <v>0</v>
      </c>
      <c r="K372" s="46">
        <f t="shared" si="83"/>
        <v>660.1</v>
      </c>
      <c r="L372" s="46">
        <f t="shared" si="84"/>
        <v>1632.9999999999998</v>
      </c>
      <c r="M372" s="46">
        <v>299</v>
      </c>
      <c r="N372" s="46">
        <v>699.2</v>
      </c>
      <c r="O372" s="46">
        <v>1630.7</v>
      </c>
      <c r="P372" s="46">
        <v>786</v>
      </c>
      <c r="Q372" s="45">
        <f t="shared" si="86"/>
        <v>1359.3000000000002</v>
      </c>
      <c r="R372" s="45">
        <f t="shared" si="87"/>
        <v>2170.3000000000002</v>
      </c>
      <c r="S372" s="45">
        <f t="shared" si="88"/>
        <v>3562.7</v>
      </c>
      <c r="T372" s="45">
        <f t="shared" si="85"/>
        <v>20829.7</v>
      </c>
      <c r="U372" s="50" t="s">
        <v>29</v>
      </c>
      <c r="V372" s="47" t="s">
        <v>682</v>
      </c>
    </row>
    <row r="373" spans="1:22" ht="15.75" customHeight="1">
      <c r="A373" s="43">
        <v>358</v>
      </c>
      <c r="B373" s="48" t="s">
        <v>414</v>
      </c>
      <c r="C373" s="48" t="s">
        <v>196</v>
      </c>
      <c r="D373" s="48" t="s">
        <v>54</v>
      </c>
      <c r="E373" s="50" t="s">
        <v>28</v>
      </c>
      <c r="F373" s="45">
        <v>10000</v>
      </c>
      <c r="G373" s="46">
        <v>0</v>
      </c>
      <c r="H373" s="46">
        <v>25</v>
      </c>
      <c r="I373" s="46">
        <v>0</v>
      </c>
      <c r="J373" s="46">
        <v>0</v>
      </c>
      <c r="K373" s="46">
        <f t="shared" si="83"/>
        <v>287</v>
      </c>
      <c r="L373" s="46">
        <f t="shared" si="84"/>
        <v>709.99999999999989</v>
      </c>
      <c r="M373" s="46">
        <v>130</v>
      </c>
      <c r="N373" s="46">
        <v>304</v>
      </c>
      <c r="O373" s="46">
        <v>709</v>
      </c>
      <c r="P373" s="46">
        <v>0</v>
      </c>
      <c r="Q373" s="45">
        <f t="shared" si="86"/>
        <v>591</v>
      </c>
      <c r="R373" s="45">
        <f t="shared" si="87"/>
        <v>616</v>
      </c>
      <c r="S373" s="45">
        <f t="shared" si="88"/>
        <v>1549</v>
      </c>
      <c r="T373" s="45">
        <f t="shared" si="85"/>
        <v>9384</v>
      </c>
      <c r="U373" s="50" t="s">
        <v>29</v>
      </c>
      <c r="V373" s="47" t="s">
        <v>682</v>
      </c>
    </row>
    <row r="374" spans="1:22" ht="15.75" customHeight="1">
      <c r="A374" s="43">
        <v>359</v>
      </c>
      <c r="B374" s="48" t="s">
        <v>415</v>
      </c>
      <c r="C374" s="48" t="s">
        <v>416</v>
      </c>
      <c r="D374" s="48" t="s">
        <v>30</v>
      </c>
      <c r="E374" s="50" t="s">
        <v>28</v>
      </c>
      <c r="F374" s="45">
        <v>65000</v>
      </c>
      <c r="G374" s="46">
        <v>4427.58</v>
      </c>
      <c r="H374" s="46">
        <v>25</v>
      </c>
      <c r="I374" s="46">
        <v>0</v>
      </c>
      <c r="J374" s="46">
        <v>2300</v>
      </c>
      <c r="K374" s="46">
        <f t="shared" si="83"/>
        <v>1865.5</v>
      </c>
      <c r="L374" s="46">
        <f t="shared" si="84"/>
        <v>4615</v>
      </c>
      <c r="M374" s="46">
        <v>845</v>
      </c>
      <c r="N374" s="46">
        <v>1976</v>
      </c>
      <c r="O374" s="46">
        <v>4608.5</v>
      </c>
      <c r="P374" s="46">
        <v>0</v>
      </c>
      <c r="Q374" s="45">
        <f t="shared" si="86"/>
        <v>3841.5</v>
      </c>
      <c r="R374" s="45">
        <f t="shared" si="87"/>
        <v>10594.08</v>
      </c>
      <c r="S374" s="45">
        <f t="shared" si="88"/>
        <v>10068.5</v>
      </c>
      <c r="T374" s="45">
        <f t="shared" si="85"/>
        <v>54405.919999999998</v>
      </c>
      <c r="U374" s="50" t="s">
        <v>31</v>
      </c>
      <c r="V374" s="47" t="s">
        <v>682</v>
      </c>
    </row>
    <row r="375" spans="1:22" ht="15.75" customHeight="1">
      <c r="A375" s="43">
        <v>360</v>
      </c>
      <c r="B375" s="48" t="s">
        <v>417</v>
      </c>
      <c r="C375" s="48" t="s">
        <v>295</v>
      </c>
      <c r="D375" s="48" t="s">
        <v>69</v>
      </c>
      <c r="E375" s="50" t="s">
        <v>28</v>
      </c>
      <c r="F375" s="45">
        <v>10000</v>
      </c>
      <c r="G375" s="46">
        <v>0</v>
      </c>
      <c r="H375" s="46">
        <v>25</v>
      </c>
      <c r="I375" s="46">
        <v>0</v>
      </c>
      <c r="J375" s="46">
        <v>0</v>
      </c>
      <c r="K375" s="46">
        <f t="shared" si="83"/>
        <v>287</v>
      </c>
      <c r="L375" s="46">
        <f t="shared" si="84"/>
        <v>709.99999999999989</v>
      </c>
      <c r="M375" s="46">
        <v>130</v>
      </c>
      <c r="N375" s="46">
        <v>304</v>
      </c>
      <c r="O375" s="46">
        <v>709</v>
      </c>
      <c r="P375" s="46">
        <v>0</v>
      </c>
      <c r="Q375" s="45">
        <f t="shared" si="86"/>
        <v>591</v>
      </c>
      <c r="R375" s="45">
        <f t="shared" si="87"/>
        <v>616</v>
      </c>
      <c r="S375" s="45">
        <f t="shared" si="88"/>
        <v>1549</v>
      </c>
      <c r="T375" s="45">
        <f t="shared" si="85"/>
        <v>9384</v>
      </c>
      <c r="U375" s="50" t="s">
        <v>29</v>
      </c>
      <c r="V375" s="47" t="s">
        <v>682</v>
      </c>
    </row>
    <row r="376" spans="1:22" ht="15.75" customHeight="1">
      <c r="A376" s="43">
        <v>361</v>
      </c>
      <c r="B376" s="48" t="s">
        <v>418</v>
      </c>
      <c r="C376" s="48" t="s">
        <v>59</v>
      </c>
      <c r="D376" s="48" t="s">
        <v>54</v>
      </c>
      <c r="E376" s="54" t="s">
        <v>28</v>
      </c>
      <c r="F376" s="45">
        <v>35000</v>
      </c>
      <c r="G376" s="46">
        <v>0</v>
      </c>
      <c r="H376" s="46">
        <v>25</v>
      </c>
      <c r="I376" s="46">
        <v>0</v>
      </c>
      <c r="J376" s="46">
        <v>5072.62</v>
      </c>
      <c r="K376" s="46">
        <f t="shared" si="83"/>
        <v>1004.5</v>
      </c>
      <c r="L376" s="46">
        <f t="shared" si="84"/>
        <v>2485</v>
      </c>
      <c r="M376" s="46">
        <v>455</v>
      </c>
      <c r="N376" s="46">
        <v>1064</v>
      </c>
      <c r="O376" s="46">
        <v>2481.5</v>
      </c>
      <c r="P376" s="46">
        <v>0</v>
      </c>
      <c r="Q376" s="45">
        <f t="shared" si="86"/>
        <v>2068.5</v>
      </c>
      <c r="R376" s="45">
        <f t="shared" si="87"/>
        <v>7166.12</v>
      </c>
      <c r="S376" s="45">
        <f t="shared" si="88"/>
        <v>5421.5</v>
      </c>
      <c r="T376" s="45">
        <f t="shared" si="85"/>
        <v>27833.88</v>
      </c>
      <c r="U376" s="50" t="s">
        <v>31</v>
      </c>
      <c r="V376" s="47" t="s">
        <v>682</v>
      </c>
    </row>
    <row r="377" spans="1:22" ht="15.75" customHeight="1">
      <c r="A377" s="43">
        <v>362</v>
      </c>
      <c r="B377" s="48" t="s">
        <v>419</v>
      </c>
      <c r="C377" s="48" t="s">
        <v>184</v>
      </c>
      <c r="D377" s="48" t="s">
        <v>148</v>
      </c>
      <c r="E377" s="54" t="s">
        <v>28</v>
      </c>
      <c r="F377" s="45">
        <v>20000</v>
      </c>
      <c r="G377" s="46">
        <v>0</v>
      </c>
      <c r="H377" s="46">
        <v>25</v>
      </c>
      <c r="I377" s="46">
        <v>0</v>
      </c>
      <c r="J377" s="46">
        <v>0</v>
      </c>
      <c r="K377" s="46">
        <f t="shared" si="83"/>
        <v>574</v>
      </c>
      <c r="L377" s="46">
        <f t="shared" si="84"/>
        <v>1419.9999999999998</v>
      </c>
      <c r="M377" s="46">
        <v>260</v>
      </c>
      <c r="N377" s="46">
        <v>608</v>
      </c>
      <c r="O377" s="46">
        <v>1418</v>
      </c>
      <c r="P377" s="46">
        <v>0</v>
      </c>
      <c r="Q377" s="45">
        <f t="shared" si="86"/>
        <v>1182</v>
      </c>
      <c r="R377" s="45">
        <f t="shared" si="87"/>
        <v>1207</v>
      </c>
      <c r="S377" s="45">
        <f t="shared" si="88"/>
        <v>3098</v>
      </c>
      <c r="T377" s="45">
        <f t="shared" si="85"/>
        <v>18793</v>
      </c>
      <c r="U377" s="50" t="s">
        <v>29</v>
      </c>
      <c r="V377" s="47" t="s">
        <v>682</v>
      </c>
    </row>
    <row r="378" spans="1:22" ht="15.75" customHeight="1">
      <c r="A378" s="43">
        <v>363</v>
      </c>
      <c r="B378" s="48" t="s">
        <v>420</v>
      </c>
      <c r="C378" s="48" t="s">
        <v>59</v>
      </c>
      <c r="D378" s="48" t="s">
        <v>64</v>
      </c>
      <c r="E378" s="54" t="s">
        <v>28</v>
      </c>
      <c r="F378" s="45">
        <v>40000</v>
      </c>
      <c r="G378" s="46">
        <v>442.65</v>
      </c>
      <c r="H378" s="46">
        <v>25</v>
      </c>
      <c r="I378" s="46">
        <v>0</v>
      </c>
      <c r="J378" s="46">
        <v>9254.39</v>
      </c>
      <c r="K378" s="46">
        <f t="shared" si="83"/>
        <v>1148</v>
      </c>
      <c r="L378" s="46">
        <f t="shared" si="84"/>
        <v>2839.9999999999995</v>
      </c>
      <c r="M378" s="46">
        <v>520</v>
      </c>
      <c r="N378" s="46">
        <v>1216</v>
      </c>
      <c r="O378" s="46">
        <v>2836</v>
      </c>
      <c r="P378" s="46">
        <v>0</v>
      </c>
      <c r="Q378" s="45">
        <f t="shared" si="86"/>
        <v>2364</v>
      </c>
      <c r="R378" s="45">
        <f t="shared" si="87"/>
        <v>12086.039999999999</v>
      </c>
      <c r="S378" s="45">
        <f t="shared" si="88"/>
        <v>6196</v>
      </c>
      <c r="T378" s="45">
        <f t="shared" si="85"/>
        <v>27913.96</v>
      </c>
      <c r="U378" s="50" t="s">
        <v>29</v>
      </c>
      <c r="V378" s="47" t="s">
        <v>682</v>
      </c>
    </row>
    <row r="379" spans="1:22" ht="15.75" customHeight="1">
      <c r="A379" s="43">
        <v>364</v>
      </c>
      <c r="B379" s="48" t="s">
        <v>644</v>
      </c>
      <c r="C379" s="48" t="s">
        <v>186</v>
      </c>
      <c r="D379" s="48" t="s">
        <v>43</v>
      </c>
      <c r="E379" s="54" t="s">
        <v>28</v>
      </c>
      <c r="F379" s="45">
        <v>35000</v>
      </c>
      <c r="G379" s="46">
        <v>0</v>
      </c>
      <c r="H379" s="46">
        <v>25</v>
      </c>
      <c r="I379" s="46">
        <v>0</v>
      </c>
      <c r="J379" s="46">
        <v>0</v>
      </c>
      <c r="K379" s="46">
        <f t="shared" si="83"/>
        <v>1004.5</v>
      </c>
      <c r="L379" s="46">
        <f t="shared" si="84"/>
        <v>2485</v>
      </c>
      <c r="M379" s="46">
        <v>455</v>
      </c>
      <c r="N379" s="46">
        <v>1064</v>
      </c>
      <c r="O379" s="46">
        <v>2481.5</v>
      </c>
      <c r="P379" s="46">
        <v>0</v>
      </c>
      <c r="Q379" s="45">
        <f t="shared" si="86"/>
        <v>2068.5</v>
      </c>
      <c r="R379" s="45">
        <f t="shared" si="87"/>
        <v>2093.5</v>
      </c>
      <c r="S379" s="45">
        <f t="shared" si="88"/>
        <v>5421.5</v>
      </c>
      <c r="T379" s="45">
        <f t="shared" si="85"/>
        <v>32906.5</v>
      </c>
      <c r="U379" s="50" t="s">
        <v>29</v>
      </c>
      <c r="V379" s="47" t="s">
        <v>682</v>
      </c>
    </row>
    <row r="380" spans="1:22" ht="15.75" customHeight="1">
      <c r="A380" s="43">
        <v>365</v>
      </c>
      <c r="B380" s="48" t="s">
        <v>645</v>
      </c>
      <c r="C380" s="48" t="s">
        <v>114</v>
      </c>
      <c r="D380" s="48" t="s">
        <v>64</v>
      </c>
      <c r="E380" s="54" t="s">
        <v>28</v>
      </c>
      <c r="F380" s="45">
        <v>20000</v>
      </c>
      <c r="G380" s="46">
        <v>0</v>
      </c>
      <c r="H380" s="46">
        <v>25</v>
      </c>
      <c r="I380" s="46">
        <v>0</v>
      </c>
      <c r="J380" s="46">
        <v>2500</v>
      </c>
      <c r="K380" s="46">
        <f t="shared" si="83"/>
        <v>574</v>
      </c>
      <c r="L380" s="46">
        <f t="shared" si="84"/>
        <v>1419.9999999999998</v>
      </c>
      <c r="M380" s="46">
        <v>260</v>
      </c>
      <c r="N380" s="46">
        <v>608</v>
      </c>
      <c r="O380" s="46">
        <v>1418</v>
      </c>
      <c r="P380" s="46">
        <v>0</v>
      </c>
      <c r="Q380" s="45">
        <f t="shared" si="86"/>
        <v>1182</v>
      </c>
      <c r="R380" s="45">
        <f t="shared" si="87"/>
        <v>3707</v>
      </c>
      <c r="S380" s="45">
        <f t="shared" si="88"/>
        <v>3098</v>
      </c>
      <c r="T380" s="45">
        <f t="shared" si="85"/>
        <v>16293</v>
      </c>
      <c r="U380" s="50" t="s">
        <v>29</v>
      </c>
      <c r="V380" s="47" t="s">
        <v>682</v>
      </c>
    </row>
    <row r="381" spans="1:22" ht="15.75" customHeight="1">
      <c r="A381" s="43">
        <v>366</v>
      </c>
      <c r="B381" s="48" t="s">
        <v>421</v>
      </c>
      <c r="C381" s="48" t="s">
        <v>196</v>
      </c>
      <c r="D381" s="48" t="s">
        <v>54</v>
      </c>
      <c r="E381" s="50" t="s">
        <v>28</v>
      </c>
      <c r="F381" s="45">
        <v>10000</v>
      </c>
      <c r="G381" s="46">
        <v>0</v>
      </c>
      <c r="H381" s="46">
        <v>25</v>
      </c>
      <c r="I381" s="46">
        <v>0</v>
      </c>
      <c r="J381" s="46">
        <v>0</v>
      </c>
      <c r="K381" s="46">
        <f t="shared" si="83"/>
        <v>287</v>
      </c>
      <c r="L381" s="46">
        <f t="shared" si="84"/>
        <v>709.99999999999989</v>
      </c>
      <c r="M381" s="46">
        <v>130</v>
      </c>
      <c r="N381" s="46">
        <v>304</v>
      </c>
      <c r="O381" s="46">
        <v>709</v>
      </c>
      <c r="P381" s="46">
        <v>0</v>
      </c>
      <c r="Q381" s="45">
        <f t="shared" si="86"/>
        <v>591</v>
      </c>
      <c r="R381" s="45">
        <f t="shared" si="87"/>
        <v>616</v>
      </c>
      <c r="S381" s="45">
        <f t="shared" si="88"/>
        <v>1549</v>
      </c>
      <c r="T381" s="45">
        <f t="shared" si="85"/>
        <v>9384</v>
      </c>
      <c r="U381" s="50" t="s">
        <v>29</v>
      </c>
      <c r="V381" s="47" t="s">
        <v>682</v>
      </c>
    </row>
    <row r="382" spans="1:22" ht="15.75" customHeight="1">
      <c r="A382" s="43">
        <v>367</v>
      </c>
      <c r="B382" s="48" t="s">
        <v>422</v>
      </c>
      <c r="C382" s="48" t="s">
        <v>264</v>
      </c>
      <c r="D382" s="48" t="s">
        <v>51</v>
      </c>
      <c r="E382" s="50" t="s">
        <v>28</v>
      </c>
      <c r="F382" s="45">
        <v>30000</v>
      </c>
      <c r="G382" s="46">
        <v>0</v>
      </c>
      <c r="H382" s="46">
        <v>25</v>
      </c>
      <c r="I382" s="46">
        <v>0</v>
      </c>
      <c r="J382" s="46">
        <v>0</v>
      </c>
      <c r="K382" s="46">
        <f t="shared" si="83"/>
        <v>861</v>
      </c>
      <c r="L382" s="46">
        <f t="shared" si="84"/>
        <v>2130</v>
      </c>
      <c r="M382" s="46">
        <v>390</v>
      </c>
      <c r="N382" s="46">
        <v>912</v>
      </c>
      <c r="O382" s="46">
        <v>2127</v>
      </c>
      <c r="P382" s="46">
        <v>0</v>
      </c>
      <c r="Q382" s="45">
        <f t="shared" si="86"/>
        <v>1773</v>
      </c>
      <c r="R382" s="45">
        <f t="shared" si="87"/>
        <v>1798</v>
      </c>
      <c r="S382" s="45">
        <f t="shared" si="88"/>
        <v>4647</v>
      </c>
      <c r="T382" s="45">
        <f t="shared" si="85"/>
        <v>28202</v>
      </c>
      <c r="U382" s="50" t="s">
        <v>29</v>
      </c>
      <c r="V382" s="47" t="s">
        <v>682</v>
      </c>
    </row>
    <row r="383" spans="1:22" ht="15.75" customHeight="1">
      <c r="A383" s="43">
        <v>368</v>
      </c>
      <c r="B383" s="48" t="s">
        <v>423</v>
      </c>
      <c r="C383" s="48" t="s">
        <v>424</v>
      </c>
      <c r="D383" s="48" t="s">
        <v>64</v>
      </c>
      <c r="E383" s="50" t="s">
        <v>28</v>
      </c>
      <c r="F383" s="45">
        <v>16500</v>
      </c>
      <c r="G383" s="46">
        <v>0</v>
      </c>
      <c r="H383" s="46">
        <v>25</v>
      </c>
      <c r="I383" s="46">
        <v>0</v>
      </c>
      <c r="J383" s="46">
        <v>0</v>
      </c>
      <c r="K383" s="46">
        <f t="shared" si="83"/>
        <v>473.55</v>
      </c>
      <c r="L383" s="46">
        <f t="shared" si="84"/>
        <v>1171.5</v>
      </c>
      <c r="M383" s="46">
        <v>214.5</v>
      </c>
      <c r="N383" s="46">
        <v>501.6</v>
      </c>
      <c r="O383" s="46">
        <v>1169.8500000000001</v>
      </c>
      <c r="P383" s="46">
        <v>0</v>
      </c>
      <c r="Q383" s="45">
        <f t="shared" si="86"/>
        <v>975.15000000000009</v>
      </c>
      <c r="R383" s="45">
        <f t="shared" si="87"/>
        <v>1000.1500000000001</v>
      </c>
      <c r="S383" s="45">
        <f t="shared" si="88"/>
        <v>2555.8500000000004</v>
      </c>
      <c r="T383" s="45">
        <f t="shared" si="85"/>
        <v>15499.85</v>
      </c>
      <c r="U383" s="50" t="s">
        <v>29</v>
      </c>
      <c r="V383" s="47" t="s">
        <v>682</v>
      </c>
    </row>
    <row r="384" spans="1:22" ht="15.75" customHeight="1">
      <c r="A384" s="43">
        <v>369</v>
      </c>
      <c r="B384" s="48" t="s">
        <v>425</v>
      </c>
      <c r="C384" s="49" t="s">
        <v>42</v>
      </c>
      <c r="D384" s="48" t="s">
        <v>43</v>
      </c>
      <c r="E384" s="50" t="s">
        <v>28</v>
      </c>
      <c r="F384" s="45">
        <v>15000</v>
      </c>
      <c r="G384" s="46">
        <v>0</v>
      </c>
      <c r="H384" s="46">
        <v>25</v>
      </c>
      <c r="I384" s="46">
        <v>0</v>
      </c>
      <c r="J384" s="46">
        <v>2500</v>
      </c>
      <c r="K384" s="46">
        <f t="shared" si="83"/>
        <v>430.5</v>
      </c>
      <c r="L384" s="46">
        <f t="shared" si="84"/>
        <v>1065</v>
      </c>
      <c r="M384" s="46">
        <v>195</v>
      </c>
      <c r="N384" s="46">
        <v>456</v>
      </c>
      <c r="O384" s="46">
        <v>1063.5</v>
      </c>
      <c r="P384" s="46">
        <v>0</v>
      </c>
      <c r="Q384" s="45">
        <f t="shared" si="86"/>
        <v>886.5</v>
      </c>
      <c r="R384" s="45">
        <f t="shared" si="87"/>
        <v>3411.5</v>
      </c>
      <c r="S384" s="45">
        <f t="shared" si="88"/>
        <v>2323.5</v>
      </c>
      <c r="T384" s="45">
        <f t="shared" si="85"/>
        <v>11588.5</v>
      </c>
      <c r="U384" s="50" t="s">
        <v>29</v>
      </c>
      <c r="V384" s="47" t="s">
        <v>682</v>
      </c>
    </row>
    <row r="385" spans="1:22" ht="15.75" customHeight="1">
      <c r="A385" s="43">
        <v>370</v>
      </c>
      <c r="B385" s="48" t="s">
        <v>426</v>
      </c>
      <c r="C385" s="49" t="s">
        <v>196</v>
      </c>
      <c r="D385" s="48" t="s">
        <v>54</v>
      </c>
      <c r="E385" s="50" t="s">
        <v>28</v>
      </c>
      <c r="F385" s="45">
        <v>15000</v>
      </c>
      <c r="G385" s="46">
        <v>0</v>
      </c>
      <c r="H385" s="46">
        <v>25</v>
      </c>
      <c r="I385" s="46">
        <v>0</v>
      </c>
      <c r="J385" s="46">
        <v>0</v>
      </c>
      <c r="K385" s="46">
        <f t="shared" si="83"/>
        <v>430.5</v>
      </c>
      <c r="L385" s="46">
        <f t="shared" si="84"/>
        <v>1065</v>
      </c>
      <c r="M385" s="46">
        <v>195</v>
      </c>
      <c r="N385" s="46">
        <v>456</v>
      </c>
      <c r="O385" s="46">
        <v>1063.5</v>
      </c>
      <c r="P385" s="46">
        <v>0</v>
      </c>
      <c r="Q385" s="45">
        <f t="shared" si="86"/>
        <v>886.5</v>
      </c>
      <c r="R385" s="45">
        <f t="shared" si="87"/>
        <v>911.5</v>
      </c>
      <c r="S385" s="45">
        <f t="shared" si="88"/>
        <v>2323.5</v>
      </c>
      <c r="T385" s="45">
        <f t="shared" si="85"/>
        <v>14088.5</v>
      </c>
      <c r="U385" s="50" t="s">
        <v>29</v>
      </c>
      <c r="V385" s="47" t="s">
        <v>682</v>
      </c>
    </row>
    <row r="386" spans="1:22" ht="15.75" customHeight="1">
      <c r="A386" s="43">
        <v>371</v>
      </c>
      <c r="B386" s="48" t="s">
        <v>665</v>
      </c>
      <c r="C386" s="49" t="s">
        <v>56</v>
      </c>
      <c r="D386" s="48" t="s">
        <v>87</v>
      </c>
      <c r="E386" s="50" t="s">
        <v>28</v>
      </c>
      <c r="F386" s="45">
        <v>25000</v>
      </c>
      <c r="G386" s="46">
        <v>0</v>
      </c>
      <c r="H386" s="46">
        <v>25</v>
      </c>
      <c r="I386" s="46">
        <v>0</v>
      </c>
      <c r="J386" s="46">
        <v>0</v>
      </c>
      <c r="K386" s="46">
        <f t="shared" si="83"/>
        <v>717.5</v>
      </c>
      <c r="L386" s="46">
        <f t="shared" si="84"/>
        <v>1774.9999999999998</v>
      </c>
      <c r="M386" s="46">
        <v>325</v>
      </c>
      <c r="N386" s="46">
        <v>760</v>
      </c>
      <c r="O386" s="46">
        <v>1772.5000000000002</v>
      </c>
      <c r="P386" s="46">
        <v>0</v>
      </c>
      <c r="Q386" s="45">
        <f t="shared" si="86"/>
        <v>1477.5</v>
      </c>
      <c r="R386" s="45">
        <f t="shared" si="87"/>
        <v>1502.5</v>
      </c>
      <c r="S386" s="45">
        <f t="shared" si="88"/>
        <v>3872.5</v>
      </c>
      <c r="T386" s="45">
        <f t="shared" si="85"/>
        <v>23497.5</v>
      </c>
      <c r="U386" s="50" t="s">
        <v>29</v>
      </c>
      <c r="V386" s="47" t="s">
        <v>682</v>
      </c>
    </row>
    <row r="387" spans="1:22" ht="15.75" customHeight="1">
      <c r="A387" s="43">
        <v>372</v>
      </c>
      <c r="B387" s="48" t="s">
        <v>427</v>
      </c>
      <c r="C387" s="49" t="s">
        <v>59</v>
      </c>
      <c r="D387" s="48" t="s">
        <v>64</v>
      </c>
      <c r="E387" s="50" t="s">
        <v>28</v>
      </c>
      <c r="F387" s="45">
        <v>20000</v>
      </c>
      <c r="G387" s="46">
        <v>0</v>
      </c>
      <c r="H387" s="46">
        <v>25</v>
      </c>
      <c r="I387" s="46">
        <v>0</v>
      </c>
      <c r="J387" s="46">
        <v>0</v>
      </c>
      <c r="K387" s="46">
        <f t="shared" si="83"/>
        <v>574</v>
      </c>
      <c r="L387" s="46">
        <f t="shared" si="84"/>
        <v>1419.9999999999998</v>
      </c>
      <c r="M387" s="46">
        <v>260</v>
      </c>
      <c r="N387" s="46">
        <v>608</v>
      </c>
      <c r="O387" s="46">
        <v>1418</v>
      </c>
      <c r="P387" s="46">
        <v>0</v>
      </c>
      <c r="Q387" s="45">
        <f t="shared" si="86"/>
        <v>1182</v>
      </c>
      <c r="R387" s="45">
        <f t="shared" si="87"/>
        <v>1207</v>
      </c>
      <c r="S387" s="45">
        <f t="shared" si="88"/>
        <v>3098</v>
      </c>
      <c r="T387" s="45">
        <f t="shared" si="85"/>
        <v>18793</v>
      </c>
      <c r="U387" s="50" t="s">
        <v>31</v>
      </c>
      <c r="V387" s="47" t="s">
        <v>682</v>
      </c>
    </row>
    <row r="388" spans="1:22" ht="15.75" customHeight="1">
      <c r="A388" s="43">
        <v>373</v>
      </c>
      <c r="B388" s="48" t="s">
        <v>428</v>
      </c>
      <c r="C388" s="49" t="s">
        <v>45</v>
      </c>
      <c r="D388" s="48" t="s">
        <v>51</v>
      </c>
      <c r="E388" s="50" t="s">
        <v>28</v>
      </c>
      <c r="F388" s="45">
        <v>15000</v>
      </c>
      <c r="G388" s="46">
        <v>0</v>
      </c>
      <c r="H388" s="46">
        <v>25</v>
      </c>
      <c r="I388" s="46">
        <v>0</v>
      </c>
      <c r="J388" s="46">
        <v>3722.19</v>
      </c>
      <c r="K388" s="46">
        <f t="shared" si="83"/>
        <v>430.5</v>
      </c>
      <c r="L388" s="46">
        <f t="shared" si="84"/>
        <v>1065</v>
      </c>
      <c r="M388" s="46">
        <v>195</v>
      </c>
      <c r="N388" s="46">
        <v>456</v>
      </c>
      <c r="O388" s="46">
        <v>1063.5</v>
      </c>
      <c r="P388" s="46">
        <v>0</v>
      </c>
      <c r="Q388" s="45">
        <f t="shared" si="86"/>
        <v>886.5</v>
      </c>
      <c r="R388" s="45">
        <f t="shared" si="87"/>
        <v>4633.6900000000005</v>
      </c>
      <c r="S388" s="45">
        <f t="shared" si="88"/>
        <v>2323.5</v>
      </c>
      <c r="T388" s="45">
        <f t="shared" si="85"/>
        <v>10366.31</v>
      </c>
      <c r="U388" s="50" t="s">
        <v>31</v>
      </c>
      <c r="V388" s="47" t="s">
        <v>682</v>
      </c>
    </row>
    <row r="389" spans="1:22" ht="15.75" customHeight="1">
      <c r="A389" s="43">
        <v>374</v>
      </c>
      <c r="B389" s="48" t="s">
        <v>429</v>
      </c>
      <c r="C389" s="51" t="s">
        <v>59</v>
      </c>
      <c r="D389" s="55" t="s">
        <v>64</v>
      </c>
      <c r="E389" s="52" t="s">
        <v>28</v>
      </c>
      <c r="F389" s="45">
        <v>15000</v>
      </c>
      <c r="G389" s="46">
        <v>0</v>
      </c>
      <c r="H389" s="46">
        <v>25</v>
      </c>
      <c r="I389" s="46">
        <v>0</v>
      </c>
      <c r="J389" s="46">
        <v>1300</v>
      </c>
      <c r="K389" s="46">
        <f t="shared" si="83"/>
        <v>430.5</v>
      </c>
      <c r="L389" s="46">
        <f t="shared" si="84"/>
        <v>1065</v>
      </c>
      <c r="M389" s="46">
        <v>195</v>
      </c>
      <c r="N389" s="46">
        <v>456</v>
      </c>
      <c r="O389" s="46">
        <v>1063.5</v>
      </c>
      <c r="P389" s="46">
        <v>0</v>
      </c>
      <c r="Q389" s="45">
        <f t="shared" si="86"/>
        <v>886.5</v>
      </c>
      <c r="R389" s="45">
        <f t="shared" si="87"/>
        <v>2211.5</v>
      </c>
      <c r="S389" s="45">
        <f t="shared" si="88"/>
        <v>2323.5</v>
      </c>
      <c r="T389" s="45">
        <f t="shared" si="85"/>
        <v>12788.5</v>
      </c>
      <c r="U389" s="50" t="s">
        <v>31</v>
      </c>
      <c r="V389" s="47" t="s">
        <v>682</v>
      </c>
    </row>
    <row r="390" spans="1:22" ht="15.75" customHeight="1">
      <c r="A390" s="43">
        <v>375</v>
      </c>
      <c r="B390" s="48" t="s">
        <v>430</v>
      </c>
      <c r="C390" s="51" t="s">
        <v>59</v>
      </c>
      <c r="D390" s="55" t="s">
        <v>69</v>
      </c>
      <c r="E390" s="52" t="s">
        <v>28</v>
      </c>
      <c r="F390" s="45">
        <v>15000</v>
      </c>
      <c r="G390" s="46">
        <v>0</v>
      </c>
      <c r="H390" s="46">
        <v>25</v>
      </c>
      <c r="I390" s="46">
        <v>0</v>
      </c>
      <c r="J390" s="46">
        <v>0</v>
      </c>
      <c r="K390" s="46">
        <f t="shared" si="83"/>
        <v>430.5</v>
      </c>
      <c r="L390" s="46">
        <f t="shared" si="84"/>
        <v>1065</v>
      </c>
      <c r="M390" s="46">
        <v>195</v>
      </c>
      <c r="N390" s="46">
        <v>456</v>
      </c>
      <c r="O390" s="46">
        <v>1063.5</v>
      </c>
      <c r="P390" s="46">
        <v>0</v>
      </c>
      <c r="Q390" s="45">
        <f t="shared" si="86"/>
        <v>886.5</v>
      </c>
      <c r="R390" s="45">
        <f t="shared" si="87"/>
        <v>911.5</v>
      </c>
      <c r="S390" s="45">
        <f t="shared" si="88"/>
        <v>2323.5</v>
      </c>
      <c r="T390" s="45">
        <f t="shared" si="85"/>
        <v>14088.5</v>
      </c>
      <c r="U390" s="50" t="s">
        <v>29</v>
      </c>
      <c r="V390" s="47" t="s">
        <v>682</v>
      </c>
    </row>
    <row r="391" spans="1:22" ht="15.75" customHeight="1">
      <c r="A391" s="43">
        <v>376</v>
      </c>
      <c r="B391" s="48" t="s">
        <v>431</v>
      </c>
      <c r="C391" s="48" t="s">
        <v>432</v>
      </c>
      <c r="D391" s="48" t="s">
        <v>289</v>
      </c>
      <c r="E391" s="52" t="s">
        <v>28</v>
      </c>
      <c r="F391" s="45">
        <v>80000</v>
      </c>
      <c r="G391" s="46">
        <v>7400.87</v>
      </c>
      <c r="H391" s="46">
        <v>25</v>
      </c>
      <c r="I391" s="46">
        <v>0</v>
      </c>
      <c r="J391" s="46">
        <v>3165.48</v>
      </c>
      <c r="K391" s="46">
        <f t="shared" si="83"/>
        <v>2296</v>
      </c>
      <c r="L391" s="46">
        <f t="shared" si="84"/>
        <v>5679.9999999999991</v>
      </c>
      <c r="M391" s="46">
        <v>1040</v>
      </c>
      <c r="N391" s="46">
        <v>2432</v>
      </c>
      <c r="O391" s="46">
        <v>5672</v>
      </c>
      <c r="P391" s="46">
        <v>0</v>
      </c>
      <c r="Q391" s="45">
        <f t="shared" si="86"/>
        <v>4728</v>
      </c>
      <c r="R391" s="45">
        <f t="shared" si="87"/>
        <v>15319.35</v>
      </c>
      <c r="S391" s="45">
        <f t="shared" si="88"/>
        <v>12392</v>
      </c>
      <c r="T391" s="45">
        <f t="shared" si="85"/>
        <v>64680.65</v>
      </c>
      <c r="U391" s="50" t="s">
        <v>31</v>
      </c>
      <c r="V391" s="47" t="s">
        <v>682</v>
      </c>
    </row>
    <row r="392" spans="1:22" ht="15.75" customHeight="1">
      <c r="A392" s="43">
        <v>377</v>
      </c>
      <c r="B392" s="48" t="s">
        <v>433</v>
      </c>
      <c r="C392" s="51" t="s">
        <v>56</v>
      </c>
      <c r="D392" s="55" t="s">
        <v>87</v>
      </c>
      <c r="E392" s="52" t="s">
        <v>28</v>
      </c>
      <c r="F392" s="45">
        <v>25000</v>
      </c>
      <c r="G392" s="46">
        <v>0</v>
      </c>
      <c r="H392" s="46">
        <v>25</v>
      </c>
      <c r="I392" s="46">
        <v>0</v>
      </c>
      <c r="J392" s="46">
        <v>0</v>
      </c>
      <c r="K392" s="46">
        <f t="shared" si="83"/>
        <v>717.5</v>
      </c>
      <c r="L392" s="46">
        <f t="shared" si="84"/>
        <v>1774.9999999999998</v>
      </c>
      <c r="M392" s="46">
        <v>325</v>
      </c>
      <c r="N392" s="46">
        <v>760</v>
      </c>
      <c r="O392" s="46">
        <v>1772.5000000000002</v>
      </c>
      <c r="P392" s="46">
        <v>0</v>
      </c>
      <c r="Q392" s="45">
        <f t="shared" si="86"/>
        <v>1477.5</v>
      </c>
      <c r="R392" s="45">
        <f t="shared" si="87"/>
        <v>1502.5</v>
      </c>
      <c r="S392" s="45">
        <f t="shared" si="88"/>
        <v>3872.5</v>
      </c>
      <c r="T392" s="45">
        <f t="shared" si="85"/>
        <v>23497.5</v>
      </c>
      <c r="U392" s="50" t="s">
        <v>29</v>
      </c>
      <c r="V392" s="47" t="s">
        <v>682</v>
      </c>
    </row>
    <row r="393" spans="1:22" ht="15.75" customHeight="1">
      <c r="A393" s="43">
        <v>378</v>
      </c>
      <c r="B393" s="48" t="s">
        <v>434</v>
      </c>
      <c r="C393" s="51" t="s">
        <v>59</v>
      </c>
      <c r="D393" s="55" t="s">
        <v>54</v>
      </c>
      <c r="E393" s="52" t="s">
        <v>28</v>
      </c>
      <c r="F393" s="45">
        <v>25000</v>
      </c>
      <c r="G393" s="46">
        <v>0</v>
      </c>
      <c r="H393" s="46">
        <v>25</v>
      </c>
      <c r="I393" s="46">
        <v>0</v>
      </c>
      <c r="J393" s="46">
        <v>0</v>
      </c>
      <c r="K393" s="46">
        <f t="shared" si="83"/>
        <v>717.5</v>
      </c>
      <c r="L393" s="46">
        <f t="shared" si="84"/>
        <v>1774.9999999999998</v>
      </c>
      <c r="M393" s="46">
        <v>325</v>
      </c>
      <c r="N393" s="46">
        <v>760</v>
      </c>
      <c r="O393" s="46">
        <v>1772.5000000000002</v>
      </c>
      <c r="P393" s="46">
        <v>0</v>
      </c>
      <c r="Q393" s="45">
        <f t="shared" si="86"/>
        <v>1477.5</v>
      </c>
      <c r="R393" s="45">
        <f t="shared" si="87"/>
        <v>1502.5</v>
      </c>
      <c r="S393" s="45">
        <f t="shared" si="88"/>
        <v>3872.5</v>
      </c>
      <c r="T393" s="45">
        <f t="shared" si="85"/>
        <v>23497.5</v>
      </c>
      <c r="U393" s="50" t="s">
        <v>29</v>
      </c>
      <c r="V393" s="47" t="s">
        <v>682</v>
      </c>
    </row>
    <row r="394" spans="1:22" ht="15.75" customHeight="1">
      <c r="A394" s="43">
        <v>379</v>
      </c>
      <c r="B394" s="48" t="s">
        <v>435</v>
      </c>
      <c r="C394" s="51" t="s">
        <v>196</v>
      </c>
      <c r="D394" s="55" t="s">
        <v>64</v>
      </c>
      <c r="E394" s="52" t="s">
        <v>28</v>
      </c>
      <c r="F394" s="45">
        <v>15000</v>
      </c>
      <c r="G394" s="46">
        <v>0</v>
      </c>
      <c r="H394" s="46">
        <v>25</v>
      </c>
      <c r="I394" s="46">
        <v>0</v>
      </c>
      <c r="J394" s="46">
        <v>800</v>
      </c>
      <c r="K394" s="46">
        <f t="shared" si="83"/>
        <v>430.5</v>
      </c>
      <c r="L394" s="46">
        <f t="shared" si="84"/>
        <v>1065</v>
      </c>
      <c r="M394" s="46">
        <v>195</v>
      </c>
      <c r="N394" s="46">
        <v>456</v>
      </c>
      <c r="O394" s="46">
        <v>1063.5</v>
      </c>
      <c r="P394" s="46">
        <v>0</v>
      </c>
      <c r="Q394" s="45">
        <f t="shared" si="86"/>
        <v>886.5</v>
      </c>
      <c r="R394" s="45">
        <f t="shared" si="87"/>
        <v>1711.5</v>
      </c>
      <c r="S394" s="45">
        <f t="shared" si="88"/>
        <v>2323.5</v>
      </c>
      <c r="T394" s="45">
        <f t="shared" si="85"/>
        <v>13288.5</v>
      </c>
      <c r="U394" s="50" t="s">
        <v>29</v>
      </c>
      <c r="V394" s="47" t="s">
        <v>682</v>
      </c>
    </row>
    <row r="395" spans="1:22" ht="15.75" customHeight="1">
      <c r="A395" s="43">
        <v>380</v>
      </c>
      <c r="B395" s="48" t="s">
        <v>436</v>
      </c>
      <c r="C395" s="48" t="s">
        <v>437</v>
      </c>
      <c r="D395" s="48" t="s">
        <v>351</v>
      </c>
      <c r="E395" s="52" t="s">
        <v>28</v>
      </c>
      <c r="F395" s="45">
        <v>46000</v>
      </c>
      <c r="G395" s="46">
        <v>1289.46</v>
      </c>
      <c r="H395" s="46">
        <v>25</v>
      </c>
      <c r="I395" s="46">
        <v>0</v>
      </c>
      <c r="J395" s="46">
        <v>7236.43</v>
      </c>
      <c r="K395" s="46">
        <f t="shared" si="83"/>
        <v>1320.2</v>
      </c>
      <c r="L395" s="46">
        <f t="shared" si="84"/>
        <v>3265.9999999999995</v>
      </c>
      <c r="M395" s="46">
        <v>598</v>
      </c>
      <c r="N395" s="46">
        <v>1398.4</v>
      </c>
      <c r="O395" s="46">
        <v>3261.4</v>
      </c>
      <c r="P395" s="46">
        <v>0</v>
      </c>
      <c r="Q395" s="45">
        <f t="shared" si="86"/>
        <v>2718.6000000000004</v>
      </c>
      <c r="R395" s="45">
        <f t="shared" si="87"/>
        <v>11269.49</v>
      </c>
      <c r="S395" s="45">
        <f t="shared" si="88"/>
        <v>7125.4</v>
      </c>
      <c r="T395" s="45">
        <f t="shared" si="85"/>
        <v>34730.51</v>
      </c>
      <c r="U395" s="50" t="s">
        <v>31</v>
      </c>
      <c r="V395" s="47" t="s">
        <v>682</v>
      </c>
    </row>
    <row r="396" spans="1:22" ht="15.75" customHeight="1">
      <c r="A396" s="43">
        <v>381</v>
      </c>
      <c r="B396" s="48" t="s">
        <v>438</v>
      </c>
      <c r="C396" s="48" t="s">
        <v>45</v>
      </c>
      <c r="D396" s="48" t="s">
        <v>120</v>
      </c>
      <c r="E396" s="52" t="s">
        <v>28</v>
      </c>
      <c r="F396" s="45">
        <v>18000</v>
      </c>
      <c r="G396" s="46">
        <v>0</v>
      </c>
      <c r="H396" s="46">
        <v>25</v>
      </c>
      <c r="I396" s="46">
        <v>0</v>
      </c>
      <c r="J396" s="46">
        <v>900</v>
      </c>
      <c r="K396" s="46">
        <f t="shared" si="83"/>
        <v>516.6</v>
      </c>
      <c r="L396" s="46">
        <f t="shared" si="84"/>
        <v>1277.9999999999998</v>
      </c>
      <c r="M396" s="46">
        <v>234</v>
      </c>
      <c r="N396" s="46">
        <v>547.20000000000005</v>
      </c>
      <c r="O396" s="46">
        <v>1276.2</v>
      </c>
      <c r="P396" s="46">
        <v>0</v>
      </c>
      <c r="Q396" s="45">
        <f t="shared" si="86"/>
        <v>1063.8000000000002</v>
      </c>
      <c r="R396" s="45">
        <f t="shared" si="87"/>
        <v>1988.8</v>
      </c>
      <c r="S396" s="45">
        <f t="shared" si="88"/>
        <v>2788.2</v>
      </c>
      <c r="T396" s="45">
        <f t="shared" si="85"/>
        <v>16011.2</v>
      </c>
      <c r="U396" s="50" t="s">
        <v>31</v>
      </c>
      <c r="V396" s="47" t="s">
        <v>682</v>
      </c>
    </row>
    <row r="397" spans="1:22" ht="15.75" customHeight="1">
      <c r="A397" s="43">
        <v>382</v>
      </c>
      <c r="B397" s="48" t="s">
        <v>439</v>
      </c>
      <c r="C397" s="48" t="s">
        <v>348</v>
      </c>
      <c r="D397" s="48" t="s">
        <v>87</v>
      </c>
      <c r="E397" s="50" t="s">
        <v>265</v>
      </c>
      <c r="F397" s="45">
        <v>20000</v>
      </c>
      <c r="G397" s="46">
        <v>0</v>
      </c>
      <c r="H397" s="46">
        <v>25</v>
      </c>
      <c r="I397" s="46">
        <v>0</v>
      </c>
      <c r="J397" s="46">
        <v>0</v>
      </c>
      <c r="K397" s="46">
        <f t="shared" si="83"/>
        <v>574</v>
      </c>
      <c r="L397" s="46">
        <f t="shared" si="84"/>
        <v>1419.9999999999998</v>
      </c>
      <c r="M397" s="46">
        <v>260</v>
      </c>
      <c r="N397" s="46">
        <v>608</v>
      </c>
      <c r="O397" s="46">
        <v>1418</v>
      </c>
      <c r="P397" s="46">
        <v>0</v>
      </c>
      <c r="Q397" s="45">
        <f t="shared" si="86"/>
        <v>1182</v>
      </c>
      <c r="R397" s="45">
        <f t="shared" si="87"/>
        <v>1207</v>
      </c>
      <c r="S397" s="45">
        <f t="shared" si="88"/>
        <v>3098</v>
      </c>
      <c r="T397" s="45">
        <f t="shared" si="85"/>
        <v>18793</v>
      </c>
      <c r="U397" s="50" t="s">
        <v>29</v>
      </c>
      <c r="V397" s="47" t="s">
        <v>682</v>
      </c>
    </row>
    <row r="398" spans="1:22" ht="15.75" customHeight="1">
      <c r="A398" s="43">
        <v>383</v>
      </c>
      <c r="B398" s="48" t="s">
        <v>440</v>
      </c>
      <c r="C398" s="48" t="s">
        <v>441</v>
      </c>
      <c r="D398" s="48" t="s">
        <v>87</v>
      </c>
      <c r="E398" s="50" t="s">
        <v>28</v>
      </c>
      <c r="F398" s="45">
        <v>15000</v>
      </c>
      <c r="G398" s="46">
        <v>0</v>
      </c>
      <c r="H398" s="46">
        <v>25</v>
      </c>
      <c r="I398" s="46">
        <v>0</v>
      </c>
      <c r="J398" s="46">
        <v>9178.6200000000008</v>
      </c>
      <c r="K398" s="46">
        <f t="shared" ref="K398:K460" si="89">F398*2.87%</f>
        <v>430.5</v>
      </c>
      <c r="L398" s="46">
        <f t="shared" ref="L398:L460" si="90">F398*7.1%</f>
        <v>1065</v>
      </c>
      <c r="M398" s="46">
        <v>195</v>
      </c>
      <c r="N398" s="46">
        <v>456</v>
      </c>
      <c r="O398" s="46">
        <v>1063.5</v>
      </c>
      <c r="P398" s="46">
        <v>0</v>
      </c>
      <c r="Q398" s="45">
        <f t="shared" si="86"/>
        <v>886.5</v>
      </c>
      <c r="R398" s="45">
        <f t="shared" si="87"/>
        <v>10090.120000000001</v>
      </c>
      <c r="S398" s="45">
        <f t="shared" si="88"/>
        <v>2323.5</v>
      </c>
      <c r="T398" s="45">
        <f t="shared" ref="T398:T460" si="91">F398-R398</f>
        <v>4909.8799999999992</v>
      </c>
      <c r="U398" s="50" t="s">
        <v>29</v>
      </c>
      <c r="V398" s="47" t="s">
        <v>682</v>
      </c>
    </row>
    <row r="399" spans="1:22" ht="15.75" customHeight="1">
      <c r="A399" s="43">
        <v>384</v>
      </c>
      <c r="B399" s="48" t="s">
        <v>442</v>
      </c>
      <c r="C399" s="48" t="s">
        <v>45</v>
      </c>
      <c r="D399" s="48" t="s">
        <v>48</v>
      </c>
      <c r="E399" s="50" t="s">
        <v>28</v>
      </c>
      <c r="F399" s="45">
        <v>15000</v>
      </c>
      <c r="G399" s="46">
        <v>0</v>
      </c>
      <c r="H399" s="46">
        <v>25</v>
      </c>
      <c r="I399" s="46">
        <v>0</v>
      </c>
      <c r="J399" s="46">
        <v>0</v>
      </c>
      <c r="K399" s="46">
        <f t="shared" si="89"/>
        <v>430.5</v>
      </c>
      <c r="L399" s="46">
        <f t="shared" si="90"/>
        <v>1065</v>
      </c>
      <c r="M399" s="46">
        <v>195</v>
      </c>
      <c r="N399" s="46">
        <v>456</v>
      </c>
      <c r="O399" s="46">
        <v>1063.5</v>
      </c>
      <c r="P399" s="46">
        <v>0</v>
      </c>
      <c r="Q399" s="45">
        <f t="shared" si="86"/>
        <v>886.5</v>
      </c>
      <c r="R399" s="45">
        <f t="shared" si="87"/>
        <v>911.5</v>
      </c>
      <c r="S399" s="45">
        <f t="shared" si="88"/>
        <v>2323.5</v>
      </c>
      <c r="T399" s="45">
        <f t="shared" si="91"/>
        <v>14088.5</v>
      </c>
      <c r="U399" s="50" t="s">
        <v>31</v>
      </c>
      <c r="V399" s="47" t="s">
        <v>682</v>
      </c>
    </row>
    <row r="400" spans="1:22" ht="15.75" customHeight="1">
      <c r="A400" s="43">
        <v>385</v>
      </c>
      <c r="B400" s="48" t="s">
        <v>443</v>
      </c>
      <c r="C400" s="48" t="s">
        <v>147</v>
      </c>
      <c r="D400" s="48" t="s">
        <v>148</v>
      </c>
      <c r="E400" s="50" t="s">
        <v>28</v>
      </c>
      <c r="F400" s="45">
        <v>20000</v>
      </c>
      <c r="G400" s="46">
        <v>0</v>
      </c>
      <c r="H400" s="46">
        <v>25</v>
      </c>
      <c r="I400" s="46">
        <v>0</v>
      </c>
      <c r="J400" s="46">
        <v>0</v>
      </c>
      <c r="K400" s="46">
        <f t="shared" si="89"/>
        <v>574</v>
      </c>
      <c r="L400" s="46">
        <f t="shared" si="90"/>
        <v>1419.9999999999998</v>
      </c>
      <c r="M400" s="46">
        <v>260</v>
      </c>
      <c r="N400" s="46">
        <v>608</v>
      </c>
      <c r="O400" s="46">
        <v>1418</v>
      </c>
      <c r="P400" s="46">
        <v>0</v>
      </c>
      <c r="Q400" s="45">
        <f t="shared" si="86"/>
        <v>1182</v>
      </c>
      <c r="R400" s="45">
        <f t="shared" si="87"/>
        <v>1207</v>
      </c>
      <c r="S400" s="45">
        <f t="shared" si="88"/>
        <v>3098</v>
      </c>
      <c r="T400" s="45">
        <f t="shared" si="91"/>
        <v>18793</v>
      </c>
      <c r="U400" s="50" t="s">
        <v>31</v>
      </c>
      <c r="V400" s="47" t="s">
        <v>682</v>
      </c>
    </row>
    <row r="401" spans="1:22" ht="15.75" customHeight="1">
      <c r="A401" s="43">
        <v>386</v>
      </c>
      <c r="B401" s="48" t="s">
        <v>444</v>
      </c>
      <c r="C401" s="48" t="s">
        <v>59</v>
      </c>
      <c r="D401" s="48" t="s">
        <v>54</v>
      </c>
      <c r="E401" s="50" t="s">
        <v>28</v>
      </c>
      <c r="F401" s="45">
        <v>20000</v>
      </c>
      <c r="G401" s="46">
        <v>0</v>
      </c>
      <c r="H401" s="46">
        <v>25</v>
      </c>
      <c r="I401" s="46">
        <v>0</v>
      </c>
      <c r="J401" s="46">
        <v>0</v>
      </c>
      <c r="K401" s="46">
        <f t="shared" si="89"/>
        <v>574</v>
      </c>
      <c r="L401" s="46">
        <f t="shared" si="90"/>
        <v>1419.9999999999998</v>
      </c>
      <c r="M401" s="46">
        <v>260</v>
      </c>
      <c r="N401" s="46">
        <v>608</v>
      </c>
      <c r="O401" s="46">
        <v>1418</v>
      </c>
      <c r="P401" s="46">
        <v>0</v>
      </c>
      <c r="Q401" s="45">
        <f t="shared" si="86"/>
        <v>1182</v>
      </c>
      <c r="R401" s="45">
        <f t="shared" si="87"/>
        <v>1207</v>
      </c>
      <c r="S401" s="45">
        <f t="shared" si="88"/>
        <v>3098</v>
      </c>
      <c r="T401" s="45">
        <f t="shared" si="91"/>
        <v>18793</v>
      </c>
      <c r="U401" s="50" t="s">
        <v>29</v>
      </c>
      <c r="V401" s="47" t="s">
        <v>682</v>
      </c>
    </row>
    <row r="402" spans="1:22" ht="15.75" customHeight="1">
      <c r="A402" s="43">
        <v>387</v>
      </c>
      <c r="B402" s="48" t="s">
        <v>445</v>
      </c>
      <c r="C402" s="48" t="s">
        <v>63</v>
      </c>
      <c r="D402" s="48" t="s">
        <v>64</v>
      </c>
      <c r="E402" s="50" t="s">
        <v>28</v>
      </c>
      <c r="F402" s="45">
        <v>10000</v>
      </c>
      <c r="G402" s="46">
        <v>0</v>
      </c>
      <c r="H402" s="46">
        <v>25</v>
      </c>
      <c r="I402" s="46">
        <v>0</v>
      </c>
      <c r="J402" s="46">
        <v>0</v>
      </c>
      <c r="K402" s="46">
        <f t="shared" si="89"/>
        <v>287</v>
      </c>
      <c r="L402" s="46">
        <f t="shared" si="90"/>
        <v>709.99999999999989</v>
      </c>
      <c r="M402" s="46">
        <v>130</v>
      </c>
      <c r="N402" s="46">
        <v>304</v>
      </c>
      <c r="O402" s="46">
        <v>709</v>
      </c>
      <c r="P402" s="46">
        <v>0</v>
      </c>
      <c r="Q402" s="45">
        <f t="shared" si="86"/>
        <v>591</v>
      </c>
      <c r="R402" s="45">
        <f t="shared" si="87"/>
        <v>616</v>
      </c>
      <c r="S402" s="45">
        <f t="shared" si="88"/>
        <v>1549</v>
      </c>
      <c r="T402" s="45">
        <f t="shared" si="91"/>
        <v>9384</v>
      </c>
      <c r="U402" s="50" t="s">
        <v>31</v>
      </c>
      <c r="V402" s="47" t="s">
        <v>682</v>
      </c>
    </row>
    <row r="403" spans="1:22" ht="15.75" customHeight="1">
      <c r="A403" s="43">
        <v>388</v>
      </c>
      <c r="B403" s="48" t="s">
        <v>446</v>
      </c>
      <c r="C403" s="48" t="s">
        <v>196</v>
      </c>
      <c r="D403" s="48" t="s">
        <v>51</v>
      </c>
      <c r="E403" s="50" t="s">
        <v>28</v>
      </c>
      <c r="F403" s="45">
        <v>15000</v>
      </c>
      <c r="G403" s="46">
        <v>0</v>
      </c>
      <c r="H403" s="46">
        <v>25</v>
      </c>
      <c r="I403" s="46">
        <v>0</v>
      </c>
      <c r="J403" s="46">
        <v>3233.73</v>
      </c>
      <c r="K403" s="46">
        <f t="shared" si="89"/>
        <v>430.5</v>
      </c>
      <c r="L403" s="46">
        <f t="shared" si="90"/>
        <v>1065</v>
      </c>
      <c r="M403" s="46">
        <v>195</v>
      </c>
      <c r="N403" s="46">
        <v>456</v>
      </c>
      <c r="O403" s="46">
        <v>1063.5</v>
      </c>
      <c r="P403" s="46">
        <v>0</v>
      </c>
      <c r="Q403" s="45">
        <f t="shared" si="86"/>
        <v>886.5</v>
      </c>
      <c r="R403" s="45">
        <f t="shared" si="87"/>
        <v>4145.2299999999996</v>
      </c>
      <c r="S403" s="45">
        <f t="shared" si="88"/>
        <v>2323.5</v>
      </c>
      <c r="T403" s="45">
        <f t="shared" si="91"/>
        <v>10854.77</v>
      </c>
      <c r="U403" s="50" t="s">
        <v>31</v>
      </c>
      <c r="V403" s="47" t="s">
        <v>682</v>
      </c>
    </row>
    <row r="404" spans="1:22" ht="15.75" customHeight="1">
      <c r="A404" s="43">
        <v>389</v>
      </c>
      <c r="B404" s="48" t="s">
        <v>660</v>
      </c>
      <c r="C404" s="48" t="s">
        <v>45</v>
      </c>
      <c r="D404" s="48" t="s">
        <v>148</v>
      </c>
      <c r="E404" s="50" t="s">
        <v>28</v>
      </c>
      <c r="F404" s="45">
        <v>35000</v>
      </c>
      <c r="G404" s="46">
        <v>0</v>
      </c>
      <c r="H404" s="46">
        <v>25</v>
      </c>
      <c r="I404" s="46">
        <v>0</v>
      </c>
      <c r="J404" s="46">
        <v>0</v>
      </c>
      <c r="K404" s="46">
        <f t="shared" si="89"/>
        <v>1004.5</v>
      </c>
      <c r="L404" s="46">
        <f t="shared" si="90"/>
        <v>2485</v>
      </c>
      <c r="M404" s="46">
        <v>455</v>
      </c>
      <c r="N404" s="46">
        <v>1064</v>
      </c>
      <c r="O404" s="46">
        <v>2481.5</v>
      </c>
      <c r="P404" s="46">
        <v>0</v>
      </c>
      <c r="Q404" s="45">
        <f t="shared" si="86"/>
        <v>2068.5</v>
      </c>
      <c r="R404" s="45">
        <f t="shared" si="87"/>
        <v>2093.5</v>
      </c>
      <c r="S404" s="45">
        <f t="shared" si="88"/>
        <v>5421.5</v>
      </c>
      <c r="T404" s="45">
        <f t="shared" si="91"/>
        <v>32906.5</v>
      </c>
      <c r="U404" s="50" t="s">
        <v>31</v>
      </c>
      <c r="V404" s="47" t="s">
        <v>682</v>
      </c>
    </row>
    <row r="405" spans="1:22" ht="15.75" customHeight="1">
      <c r="A405" s="43">
        <v>390</v>
      </c>
      <c r="B405" s="48" t="s">
        <v>447</v>
      </c>
      <c r="C405" s="48" t="s">
        <v>196</v>
      </c>
      <c r="D405" s="48" t="s">
        <v>54</v>
      </c>
      <c r="E405" s="50" t="s">
        <v>28</v>
      </c>
      <c r="F405" s="45">
        <v>15000</v>
      </c>
      <c r="G405" s="46">
        <v>0</v>
      </c>
      <c r="H405" s="46">
        <v>25</v>
      </c>
      <c r="I405" s="46">
        <v>0</v>
      </c>
      <c r="J405" s="46">
        <v>0</v>
      </c>
      <c r="K405" s="46">
        <f t="shared" si="89"/>
        <v>430.5</v>
      </c>
      <c r="L405" s="46">
        <f t="shared" si="90"/>
        <v>1065</v>
      </c>
      <c r="M405" s="46">
        <v>195</v>
      </c>
      <c r="N405" s="46">
        <v>456</v>
      </c>
      <c r="O405" s="46">
        <v>1063.5</v>
      </c>
      <c r="P405" s="46">
        <v>0</v>
      </c>
      <c r="Q405" s="45">
        <f t="shared" ref="Q405:Q466" si="92">K405+N405</f>
        <v>886.5</v>
      </c>
      <c r="R405" s="45">
        <f t="shared" ref="R405:R466" si="93">G405+H405+I405+J405+K405+N405+P405</f>
        <v>911.5</v>
      </c>
      <c r="S405" s="45">
        <f t="shared" ref="S405:S466" si="94">L405+M405+O405</f>
        <v>2323.5</v>
      </c>
      <c r="T405" s="45">
        <f t="shared" si="91"/>
        <v>14088.5</v>
      </c>
      <c r="U405" s="50" t="s">
        <v>29</v>
      </c>
      <c r="V405" s="47" t="s">
        <v>682</v>
      </c>
    </row>
    <row r="406" spans="1:22" ht="15.75" customHeight="1">
      <c r="A406" s="43">
        <v>391</v>
      </c>
      <c r="B406" s="48" t="s">
        <v>653</v>
      </c>
      <c r="C406" s="48" t="s">
        <v>50</v>
      </c>
      <c r="D406" s="48" t="s">
        <v>51</v>
      </c>
      <c r="E406" s="50" t="s">
        <v>28</v>
      </c>
      <c r="F406" s="45">
        <v>15000</v>
      </c>
      <c r="G406" s="46">
        <v>0</v>
      </c>
      <c r="H406" s="46">
        <v>25</v>
      </c>
      <c r="I406" s="46">
        <v>0</v>
      </c>
      <c r="J406" s="46">
        <v>0</v>
      </c>
      <c r="K406" s="46">
        <f t="shared" si="89"/>
        <v>430.5</v>
      </c>
      <c r="L406" s="46">
        <f t="shared" si="90"/>
        <v>1065</v>
      </c>
      <c r="M406" s="46">
        <v>195</v>
      </c>
      <c r="N406" s="46">
        <v>456</v>
      </c>
      <c r="O406" s="46">
        <v>1063.5</v>
      </c>
      <c r="P406" s="46">
        <v>0</v>
      </c>
      <c r="Q406" s="45">
        <f t="shared" si="92"/>
        <v>886.5</v>
      </c>
      <c r="R406" s="45">
        <f t="shared" si="93"/>
        <v>911.5</v>
      </c>
      <c r="S406" s="45">
        <f t="shared" si="94"/>
        <v>2323.5</v>
      </c>
      <c r="T406" s="45">
        <f t="shared" si="91"/>
        <v>14088.5</v>
      </c>
      <c r="U406" s="50" t="s">
        <v>29</v>
      </c>
      <c r="V406" s="47" t="s">
        <v>682</v>
      </c>
    </row>
    <row r="407" spans="1:22" ht="15.75" customHeight="1">
      <c r="A407" s="43">
        <v>392</v>
      </c>
      <c r="B407" s="48" t="s">
        <v>448</v>
      </c>
      <c r="C407" s="48" t="s">
        <v>50</v>
      </c>
      <c r="D407" s="48" t="s">
        <v>51</v>
      </c>
      <c r="E407" s="50" t="s">
        <v>28</v>
      </c>
      <c r="F407" s="45">
        <v>15000</v>
      </c>
      <c r="G407" s="46">
        <v>0</v>
      </c>
      <c r="H407" s="46">
        <v>25</v>
      </c>
      <c r="I407" s="46">
        <v>0</v>
      </c>
      <c r="J407" s="46">
        <v>5831.9</v>
      </c>
      <c r="K407" s="46">
        <f t="shared" si="89"/>
        <v>430.5</v>
      </c>
      <c r="L407" s="46">
        <f t="shared" si="90"/>
        <v>1065</v>
      </c>
      <c r="M407" s="46">
        <v>195</v>
      </c>
      <c r="N407" s="46">
        <v>456</v>
      </c>
      <c r="O407" s="46">
        <v>1063.5</v>
      </c>
      <c r="P407" s="46">
        <v>0</v>
      </c>
      <c r="Q407" s="45">
        <f t="shared" si="92"/>
        <v>886.5</v>
      </c>
      <c r="R407" s="45">
        <f t="shared" si="93"/>
        <v>6743.4</v>
      </c>
      <c r="S407" s="45">
        <f t="shared" si="94"/>
        <v>2323.5</v>
      </c>
      <c r="T407" s="45">
        <f t="shared" si="91"/>
        <v>8256.6</v>
      </c>
      <c r="U407" s="50" t="s">
        <v>29</v>
      </c>
      <c r="V407" s="47" t="s">
        <v>682</v>
      </c>
    </row>
    <row r="408" spans="1:22" ht="15.75" customHeight="1">
      <c r="A408" s="43">
        <v>393</v>
      </c>
      <c r="B408" s="48" t="s">
        <v>449</v>
      </c>
      <c r="C408" s="48" t="s">
        <v>273</v>
      </c>
      <c r="D408" s="48" t="s">
        <v>54</v>
      </c>
      <c r="E408" s="50" t="s">
        <v>28</v>
      </c>
      <c r="F408" s="45">
        <v>25000</v>
      </c>
      <c r="G408" s="46">
        <v>0</v>
      </c>
      <c r="H408" s="46">
        <v>25</v>
      </c>
      <c r="I408" s="46">
        <v>0</v>
      </c>
      <c r="J408" s="46">
        <v>0</v>
      </c>
      <c r="K408" s="46">
        <f t="shared" si="89"/>
        <v>717.5</v>
      </c>
      <c r="L408" s="46">
        <f t="shared" si="90"/>
        <v>1774.9999999999998</v>
      </c>
      <c r="M408" s="46">
        <v>325</v>
      </c>
      <c r="N408" s="46">
        <v>760</v>
      </c>
      <c r="O408" s="46">
        <v>1772.5000000000002</v>
      </c>
      <c r="P408" s="46">
        <v>0</v>
      </c>
      <c r="Q408" s="45">
        <f t="shared" si="92"/>
        <v>1477.5</v>
      </c>
      <c r="R408" s="45">
        <f t="shared" si="93"/>
        <v>1502.5</v>
      </c>
      <c r="S408" s="45">
        <f t="shared" si="94"/>
        <v>3872.5</v>
      </c>
      <c r="T408" s="45">
        <f t="shared" si="91"/>
        <v>23497.5</v>
      </c>
      <c r="U408" s="50" t="s">
        <v>31</v>
      </c>
      <c r="V408" s="47" t="s">
        <v>682</v>
      </c>
    </row>
    <row r="409" spans="1:22" ht="15.75" customHeight="1">
      <c r="A409" s="43">
        <v>394</v>
      </c>
      <c r="B409" s="48" t="s">
        <v>450</v>
      </c>
      <c r="C409" s="48" t="s">
        <v>451</v>
      </c>
      <c r="D409" s="48" t="s">
        <v>64</v>
      </c>
      <c r="E409" s="50" t="s">
        <v>28</v>
      </c>
      <c r="F409" s="45">
        <v>17000</v>
      </c>
      <c r="G409" s="46">
        <v>0</v>
      </c>
      <c r="H409" s="46">
        <v>25</v>
      </c>
      <c r="I409" s="46">
        <v>0</v>
      </c>
      <c r="J409" s="46">
        <v>0</v>
      </c>
      <c r="K409" s="46">
        <f t="shared" si="89"/>
        <v>487.9</v>
      </c>
      <c r="L409" s="46">
        <f t="shared" si="90"/>
        <v>1207</v>
      </c>
      <c r="M409" s="46">
        <v>221</v>
      </c>
      <c r="N409" s="46">
        <v>516.79999999999995</v>
      </c>
      <c r="O409" s="46">
        <v>1205.3000000000002</v>
      </c>
      <c r="P409" s="46">
        <v>0</v>
      </c>
      <c r="Q409" s="45">
        <f t="shared" si="92"/>
        <v>1004.6999999999999</v>
      </c>
      <c r="R409" s="45">
        <f t="shared" si="93"/>
        <v>1029.6999999999998</v>
      </c>
      <c r="S409" s="45">
        <f t="shared" si="94"/>
        <v>2633.3</v>
      </c>
      <c r="T409" s="45">
        <f t="shared" si="91"/>
        <v>15970.3</v>
      </c>
      <c r="U409" s="50" t="s">
        <v>29</v>
      </c>
      <c r="V409" s="47" t="s">
        <v>682</v>
      </c>
    </row>
    <row r="410" spans="1:22" ht="15.75" customHeight="1">
      <c r="A410" s="43">
        <v>395</v>
      </c>
      <c r="B410" s="48" t="s">
        <v>452</v>
      </c>
      <c r="C410" s="48" t="s">
        <v>59</v>
      </c>
      <c r="D410" s="48" t="s">
        <v>43</v>
      </c>
      <c r="E410" s="50" t="s">
        <v>28</v>
      </c>
      <c r="F410" s="45">
        <v>31000</v>
      </c>
      <c r="G410" s="46">
        <v>0</v>
      </c>
      <c r="H410" s="46">
        <v>25</v>
      </c>
      <c r="I410" s="46">
        <v>0</v>
      </c>
      <c r="J410" s="46">
        <v>1300</v>
      </c>
      <c r="K410" s="46">
        <f t="shared" si="89"/>
        <v>889.7</v>
      </c>
      <c r="L410" s="46">
        <f t="shared" si="90"/>
        <v>2201</v>
      </c>
      <c r="M410" s="46">
        <v>403</v>
      </c>
      <c r="N410" s="46">
        <v>942.4</v>
      </c>
      <c r="O410" s="46">
        <v>2197.9</v>
      </c>
      <c r="P410" s="46">
        <v>0</v>
      </c>
      <c r="Q410" s="45">
        <f t="shared" si="92"/>
        <v>1832.1</v>
      </c>
      <c r="R410" s="45">
        <f t="shared" si="93"/>
        <v>3157.1</v>
      </c>
      <c r="S410" s="45">
        <f t="shared" si="94"/>
        <v>4801.8999999999996</v>
      </c>
      <c r="T410" s="45">
        <f t="shared" si="91"/>
        <v>27842.9</v>
      </c>
      <c r="U410" s="50" t="s">
        <v>29</v>
      </c>
      <c r="V410" s="47" t="s">
        <v>682</v>
      </c>
    </row>
    <row r="411" spans="1:22" ht="15.75" customHeight="1">
      <c r="A411" s="43">
        <v>396</v>
      </c>
      <c r="B411" s="48" t="s">
        <v>453</v>
      </c>
      <c r="C411" s="48" t="s">
        <v>295</v>
      </c>
      <c r="D411" s="48" t="s">
        <v>69</v>
      </c>
      <c r="E411" s="50" t="s">
        <v>28</v>
      </c>
      <c r="F411" s="45">
        <v>11000</v>
      </c>
      <c r="G411" s="46">
        <v>0</v>
      </c>
      <c r="H411" s="46">
        <v>25</v>
      </c>
      <c r="I411" s="46">
        <v>0</v>
      </c>
      <c r="J411" s="46">
        <v>0</v>
      </c>
      <c r="K411" s="46">
        <f t="shared" si="89"/>
        <v>315.7</v>
      </c>
      <c r="L411" s="46">
        <f t="shared" si="90"/>
        <v>780.99999999999989</v>
      </c>
      <c r="M411" s="46">
        <v>143</v>
      </c>
      <c r="N411" s="46">
        <v>334.4</v>
      </c>
      <c r="O411" s="46">
        <v>779.90000000000009</v>
      </c>
      <c r="P411" s="46">
        <v>0</v>
      </c>
      <c r="Q411" s="45">
        <f t="shared" si="92"/>
        <v>650.09999999999991</v>
      </c>
      <c r="R411" s="45">
        <f t="shared" si="93"/>
        <v>675.09999999999991</v>
      </c>
      <c r="S411" s="45">
        <f t="shared" si="94"/>
        <v>1703.9</v>
      </c>
      <c r="T411" s="45">
        <f t="shared" si="91"/>
        <v>10324.9</v>
      </c>
      <c r="U411" s="50" t="s">
        <v>29</v>
      </c>
      <c r="V411" s="47" t="s">
        <v>682</v>
      </c>
    </row>
    <row r="412" spans="1:22" ht="15.75" customHeight="1">
      <c r="A412" s="43">
        <v>397</v>
      </c>
      <c r="B412" s="48" t="s">
        <v>649</v>
      </c>
      <c r="C412" s="48" t="s">
        <v>45</v>
      </c>
      <c r="D412" s="48" t="s">
        <v>650</v>
      </c>
      <c r="E412" s="50" t="s">
        <v>28</v>
      </c>
      <c r="F412" s="45">
        <v>26000</v>
      </c>
      <c r="G412" s="46">
        <v>0</v>
      </c>
      <c r="H412" s="46">
        <v>25</v>
      </c>
      <c r="I412" s="46">
        <v>0</v>
      </c>
      <c r="J412" s="46">
        <v>0</v>
      </c>
      <c r="K412" s="46">
        <f t="shared" si="89"/>
        <v>746.2</v>
      </c>
      <c r="L412" s="46">
        <f t="shared" si="90"/>
        <v>1845.9999999999998</v>
      </c>
      <c r="M412" s="46">
        <v>338</v>
      </c>
      <c r="N412" s="46">
        <v>790.4</v>
      </c>
      <c r="O412" s="46">
        <v>1843.4</v>
      </c>
      <c r="P412" s="46">
        <v>0</v>
      </c>
      <c r="Q412" s="45">
        <f t="shared" si="92"/>
        <v>1536.6</v>
      </c>
      <c r="R412" s="45">
        <f t="shared" si="93"/>
        <v>1561.6</v>
      </c>
      <c r="S412" s="45">
        <f t="shared" si="94"/>
        <v>4027.4</v>
      </c>
      <c r="T412" s="45">
        <f t="shared" si="91"/>
        <v>24438.400000000001</v>
      </c>
      <c r="U412" s="50" t="s">
        <v>31</v>
      </c>
      <c r="V412" s="47" t="s">
        <v>682</v>
      </c>
    </row>
    <row r="413" spans="1:22" ht="15.75" customHeight="1">
      <c r="A413" s="43">
        <v>398</v>
      </c>
      <c r="B413" s="48" t="s">
        <v>454</v>
      </c>
      <c r="C413" s="48" t="s">
        <v>455</v>
      </c>
      <c r="D413" s="48" t="s">
        <v>27</v>
      </c>
      <c r="E413" s="50" t="s">
        <v>28</v>
      </c>
      <c r="F413" s="45">
        <v>35000</v>
      </c>
      <c r="G413" s="46">
        <v>0</v>
      </c>
      <c r="H413" s="46">
        <v>25</v>
      </c>
      <c r="I413" s="46">
        <v>0</v>
      </c>
      <c r="J413" s="46">
        <v>0</v>
      </c>
      <c r="K413" s="46">
        <f t="shared" si="89"/>
        <v>1004.5</v>
      </c>
      <c r="L413" s="46">
        <f t="shared" si="90"/>
        <v>2485</v>
      </c>
      <c r="M413" s="46">
        <v>455</v>
      </c>
      <c r="N413" s="46">
        <v>1064</v>
      </c>
      <c r="O413" s="46">
        <v>2481.5</v>
      </c>
      <c r="P413" s="46">
        <v>0</v>
      </c>
      <c r="Q413" s="45">
        <f t="shared" si="92"/>
        <v>2068.5</v>
      </c>
      <c r="R413" s="45">
        <f t="shared" si="93"/>
        <v>2093.5</v>
      </c>
      <c r="S413" s="45">
        <f t="shared" si="94"/>
        <v>5421.5</v>
      </c>
      <c r="T413" s="45">
        <f t="shared" si="91"/>
        <v>32906.5</v>
      </c>
      <c r="U413" s="50" t="s">
        <v>29</v>
      </c>
      <c r="V413" s="47" t="s">
        <v>682</v>
      </c>
    </row>
    <row r="414" spans="1:22" ht="15.75" customHeight="1">
      <c r="A414" s="43">
        <v>399</v>
      </c>
      <c r="B414" s="48" t="s">
        <v>456</v>
      </c>
      <c r="C414" s="48" t="s">
        <v>45</v>
      </c>
      <c r="D414" s="48" t="s">
        <v>48</v>
      </c>
      <c r="E414" s="50" t="s">
        <v>28</v>
      </c>
      <c r="F414" s="45">
        <v>35000</v>
      </c>
      <c r="G414" s="46">
        <v>0</v>
      </c>
      <c r="H414" s="46">
        <v>25</v>
      </c>
      <c r="I414" s="46">
        <v>0</v>
      </c>
      <c r="J414" s="46">
        <v>1300</v>
      </c>
      <c r="K414" s="46">
        <f t="shared" si="89"/>
        <v>1004.5</v>
      </c>
      <c r="L414" s="46">
        <f t="shared" si="90"/>
        <v>2485</v>
      </c>
      <c r="M414" s="46">
        <v>455</v>
      </c>
      <c r="N414" s="46">
        <v>1064</v>
      </c>
      <c r="O414" s="46">
        <v>2481.5</v>
      </c>
      <c r="P414" s="46">
        <v>1715.46</v>
      </c>
      <c r="Q414" s="45">
        <f t="shared" si="92"/>
        <v>2068.5</v>
      </c>
      <c r="R414" s="45">
        <f t="shared" si="93"/>
        <v>5108.96</v>
      </c>
      <c r="S414" s="45">
        <f t="shared" si="94"/>
        <v>5421.5</v>
      </c>
      <c r="T414" s="45">
        <f t="shared" si="91"/>
        <v>29891.040000000001</v>
      </c>
      <c r="U414" s="50" t="s">
        <v>31</v>
      </c>
      <c r="V414" s="47" t="s">
        <v>682</v>
      </c>
    </row>
    <row r="415" spans="1:22" ht="15.75" customHeight="1">
      <c r="A415" s="43">
        <v>400</v>
      </c>
      <c r="B415" s="48" t="s">
        <v>457</v>
      </c>
      <c r="C415" s="48" t="s">
        <v>63</v>
      </c>
      <c r="D415" s="48" t="s">
        <v>64</v>
      </c>
      <c r="E415" s="50" t="s">
        <v>28</v>
      </c>
      <c r="F415" s="45">
        <v>15000</v>
      </c>
      <c r="G415" s="46">
        <v>0</v>
      </c>
      <c r="H415" s="46">
        <v>25</v>
      </c>
      <c r="I415" s="46">
        <v>0</v>
      </c>
      <c r="J415" s="46">
        <v>6729.17</v>
      </c>
      <c r="K415" s="46">
        <f t="shared" si="89"/>
        <v>430.5</v>
      </c>
      <c r="L415" s="46">
        <f t="shared" si="90"/>
        <v>1065</v>
      </c>
      <c r="M415" s="46">
        <v>195</v>
      </c>
      <c r="N415" s="46">
        <v>456</v>
      </c>
      <c r="O415" s="46">
        <v>1063.5</v>
      </c>
      <c r="P415" s="46">
        <v>0</v>
      </c>
      <c r="Q415" s="45">
        <f t="shared" si="92"/>
        <v>886.5</v>
      </c>
      <c r="R415" s="45">
        <f t="shared" si="93"/>
        <v>7640.67</v>
      </c>
      <c r="S415" s="45">
        <f t="shared" si="94"/>
        <v>2323.5</v>
      </c>
      <c r="T415" s="45">
        <f t="shared" si="91"/>
        <v>7359.33</v>
      </c>
      <c r="U415" s="50" t="s">
        <v>31</v>
      </c>
      <c r="V415" s="47" t="s">
        <v>682</v>
      </c>
    </row>
    <row r="416" spans="1:22" ht="15.75" customHeight="1">
      <c r="A416" s="43">
        <v>401</v>
      </c>
      <c r="B416" s="48" t="s">
        <v>458</v>
      </c>
      <c r="C416" s="48" t="s">
        <v>196</v>
      </c>
      <c r="D416" s="48" t="s">
        <v>54</v>
      </c>
      <c r="E416" s="50" t="s">
        <v>28</v>
      </c>
      <c r="F416" s="45">
        <v>10000</v>
      </c>
      <c r="G416" s="46">
        <v>0</v>
      </c>
      <c r="H416" s="46">
        <v>25</v>
      </c>
      <c r="I416" s="46">
        <v>0</v>
      </c>
      <c r="J416" s="46">
        <v>0</v>
      </c>
      <c r="K416" s="46">
        <f t="shared" si="89"/>
        <v>287</v>
      </c>
      <c r="L416" s="46">
        <f t="shared" si="90"/>
        <v>709.99999999999989</v>
      </c>
      <c r="M416" s="46">
        <v>130</v>
      </c>
      <c r="N416" s="46">
        <v>304</v>
      </c>
      <c r="O416" s="46">
        <v>709</v>
      </c>
      <c r="P416" s="46">
        <v>0</v>
      </c>
      <c r="Q416" s="45">
        <f t="shared" si="92"/>
        <v>591</v>
      </c>
      <c r="R416" s="45">
        <f t="shared" si="93"/>
        <v>616</v>
      </c>
      <c r="S416" s="45">
        <f t="shared" si="94"/>
        <v>1549</v>
      </c>
      <c r="T416" s="45">
        <f t="shared" si="91"/>
        <v>9384</v>
      </c>
      <c r="U416" s="50" t="s">
        <v>29</v>
      </c>
      <c r="V416" s="47" t="s">
        <v>682</v>
      </c>
    </row>
    <row r="417" spans="1:22" ht="15.75" customHeight="1">
      <c r="A417" s="43">
        <v>402</v>
      </c>
      <c r="B417" s="48" t="s">
        <v>459</v>
      </c>
      <c r="C417" s="48" t="s">
        <v>196</v>
      </c>
      <c r="D417" s="48" t="s">
        <v>460</v>
      </c>
      <c r="E417" s="50" t="s">
        <v>28</v>
      </c>
      <c r="F417" s="45">
        <v>10000</v>
      </c>
      <c r="G417" s="46">
        <v>0</v>
      </c>
      <c r="H417" s="46">
        <v>25</v>
      </c>
      <c r="I417" s="46">
        <v>0</v>
      </c>
      <c r="J417" s="46">
        <v>0</v>
      </c>
      <c r="K417" s="46">
        <f t="shared" si="89"/>
        <v>287</v>
      </c>
      <c r="L417" s="46">
        <f t="shared" si="90"/>
        <v>709.99999999999989</v>
      </c>
      <c r="M417" s="46">
        <v>130</v>
      </c>
      <c r="N417" s="46">
        <v>304</v>
      </c>
      <c r="O417" s="46">
        <v>709</v>
      </c>
      <c r="P417" s="46">
        <v>0</v>
      </c>
      <c r="Q417" s="45">
        <f t="shared" si="92"/>
        <v>591</v>
      </c>
      <c r="R417" s="45">
        <f t="shared" si="93"/>
        <v>616</v>
      </c>
      <c r="S417" s="45">
        <f t="shared" si="94"/>
        <v>1549</v>
      </c>
      <c r="T417" s="45">
        <f t="shared" si="91"/>
        <v>9384</v>
      </c>
      <c r="U417" s="50" t="s">
        <v>29</v>
      </c>
      <c r="V417" s="47" t="s">
        <v>682</v>
      </c>
    </row>
    <row r="418" spans="1:22" ht="15.75" customHeight="1">
      <c r="A418" s="43">
        <v>403</v>
      </c>
      <c r="B418" s="48" t="s">
        <v>461</v>
      </c>
      <c r="C418" s="48" t="s">
        <v>42</v>
      </c>
      <c r="D418" s="48" t="s">
        <v>43</v>
      </c>
      <c r="E418" s="50" t="s">
        <v>28</v>
      </c>
      <c r="F418" s="45">
        <v>10000</v>
      </c>
      <c r="G418" s="46">
        <v>0</v>
      </c>
      <c r="H418" s="46">
        <v>25</v>
      </c>
      <c r="I418" s="46">
        <v>0</v>
      </c>
      <c r="J418" s="46">
        <v>0</v>
      </c>
      <c r="K418" s="46">
        <f t="shared" si="89"/>
        <v>287</v>
      </c>
      <c r="L418" s="46">
        <f t="shared" si="90"/>
        <v>709.99999999999989</v>
      </c>
      <c r="M418" s="46">
        <v>130</v>
      </c>
      <c r="N418" s="46">
        <v>304</v>
      </c>
      <c r="O418" s="46">
        <v>709</v>
      </c>
      <c r="P418" s="46">
        <v>0</v>
      </c>
      <c r="Q418" s="45">
        <f t="shared" si="92"/>
        <v>591</v>
      </c>
      <c r="R418" s="45">
        <f t="shared" si="93"/>
        <v>616</v>
      </c>
      <c r="S418" s="45">
        <f t="shared" si="94"/>
        <v>1549</v>
      </c>
      <c r="T418" s="45">
        <f t="shared" si="91"/>
        <v>9384</v>
      </c>
      <c r="U418" s="50" t="s">
        <v>29</v>
      </c>
      <c r="V418" s="47" t="s">
        <v>682</v>
      </c>
    </row>
    <row r="419" spans="1:22" ht="15.75" customHeight="1">
      <c r="A419" s="43">
        <v>404</v>
      </c>
      <c r="B419" s="48" t="s">
        <v>462</v>
      </c>
      <c r="C419" s="48" t="s">
        <v>303</v>
      </c>
      <c r="D419" s="48" t="s">
        <v>51</v>
      </c>
      <c r="E419" s="50" t="s">
        <v>28</v>
      </c>
      <c r="F419" s="45">
        <v>35000</v>
      </c>
      <c r="G419" s="46">
        <v>0</v>
      </c>
      <c r="H419" s="46">
        <v>25</v>
      </c>
      <c r="I419" s="46">
        <v>0</v>
      </c>
      <c r="J419" s="46">
        <v>0</v>
      </c>
      <c r="K419" s="46">
        <f t="shared" si="89"/>
        <v>1004.5</v>
      </c>
      <c r="L419" s="46">
        <f t="shared" si="90"/>
        <v>2485</v>
      </c>
      <c r="M419" s="46">
        <v>455</v>
      </c>
      <c r="N419" s="46">
        <v>1064</v>
      </c>
      <c r="O419" s="46">
        <v>2481.5</v>
      </c>
      <c r="P419" s="46">
        <v>0</v>
      </c>
      <c r="Q419" s="45">
        <f t="shared" si="92"/>
        <v>2068.5</v>
      </c>
      <c r="R419" s="45">
        <f t="shared" si="93"/>
        <v>2093.5</v>
      </c>
      <c r="S419" s="45">
        <f t="shared" si="94"/>
        <v>5421.5</v>
      </c>
      <c r="T419" s="45">
        <f t="shared" si="91"/>
        <v>32906.5</v>
      </c>
      <c r="U419" s="50" t="s">
        <v>29</v>
      </c>
      <c r="V419" s="47" t="s">
        <v>682</v>
      </c>
    </row>
    <row r="420" spans="1:22" ht="15.75" customHeight="1">
      <c r="A420" s="43">
        <v>405</v>
      </c>
      <c r="B420" s="48" t="s">
        <v>463</v>
      </c>
      <c r="C420" s="48" t="s">
        <v>196</v>
      </c>
      <c r="D420" s="48" t="s">
        <v>54</v>
      </c>
      <c r="E420" s="50" t="s">
        <v>28</v>
      </c>
      <c r="F420" s="45">
        <v>18000</v>
      </c>
      <c r="G420" s="46">
        <v>0</v>
      </c>
      <c r="H420" s="46">
        <v>25</v>
      </c>
      <c r="I420" s="46">
        <v>0</v>
      </c>
      <c r="J420" s="46">
        <v>7902.76</v>
      </c>
      <c r="K420" s="46">
        <f t="shared" si="89"/>
        <v>516.6</v>
      </c>
      <c r="L420" s="46">
        <f t="shared" si="90"/>
        <v>1277.9999999999998</v>
      </c>
      <c r="M420" s="46">
        <v>234</v>
      </c>
      <c r="N420" s="46">
        <v>547.20000000000005</v>
      </c>
      <c r="O420" s="46">
        <v>1276.2</v>
      </c>
      <c r="P420" s="46">
        <v>0</v>
      </c>
      <c r="Q420" s="45">
        <f t="shared" si="92"/>
        <v>1063.8000000000002</v>
      </c>
      <c r="R420" s="45">
        <f t="shared" si="93"/>
        <v>8991.5600000000013</v>
      </c>
      <c r="S420" s="45">
        <f t="shared" si="94"/>
        <v>2788.2</v>
      </c>
      <c r="T420" s="45">
        <f t="shared" si="91"/>
        <v>9008.4399999999987</v>
      </c>
      <c r="U420" s="50" t="s">
        <v>29</v>
      </c>
      <c r="V420" s="47" t="s">
        <v>682</v>
      </c>
    </row>
    <row r="421" spans="1:22" ht="15.75" customHeight="1">
      <c r="A421" s="43">
        <v>406</v>
      </c>
      <c r="B421" s="48" t="s">
        <v>464</v>
      </c>
      <c r="C421" s="48" t="s">
        <v>50</v>
      </c>
      <c r="D421" s="48" t="s">
        <v>51</v>
      </c>
      <c r="E421" s="50" t="s">
        <v>28</v>
      </c>
      <c r="F421" s="45">
        <v>15000</v>
      </c>
      <c r="G421" s="46">
        <v>0</v>
      </c>
      <c r="H421" s="46">
        <v>25</v>
      </c>
      <c r="I421" s="46">
        <v>0</v>
      </c>
      <c r="J421" s="46">
        <v>2500</v>
      </c>
      <c r="K421" s="46">
        <f t="shared" si="89"/>
        <v>430.5</v>
      </c>
      <c r="L421" s="46">
        <f t="shared" si="90"/>
        <v>1065</v>
      </c>
      <c r="M421" s="46">
        <v>195</v>
      </c>
      <c r="N421" s="46">
        <v>456</v>
      </c>
      <c r="O421" s="46">
        <v>1063.5</v>
      </c>
      <c r="P421" s="46">
        <v>0</v>
      </c>
      <c r="Q421" s="45">
        <f t="shared" si="92"/>
        <v>886.5</v>
      </c>
      <c r="R421" s="45">
        <f t="shared" si="93"/>
        <v>3411.5</v>
      </c>
      <c r="S421" s="45">
        <f t="shared" si="94"/>
        <v>2323.5</v>
      </c>
      <c r="T421" s="45">
        <f t="shared" si="91"/>
        <v>11588.5</v>
      </c>
      <c r="U421" s="50" t="s">
        <v>29</v>
      </c>
      <c r="V421" s="47" t="s">
        <v>682</v>
      </c>
    </row>
    <row r="422" spans="1:22" ht="15.75" customHeight="1">
      <c r="A422" s="43">
        <v>407</v>
      </c>
      <c r="B422" s="48" t="s">
        <v>465</v>
      </c>
      <c r="C422" s="48" t="s">
        <v>295</v>
      </c>
      <c r="D422" s="48" t="s">
        <v>69</v>
      </c>
      <c r="E422" s="50" t="s">
        <v>28</v>
      </c>
      <c r="F422" s="45">
        <v>10000</v>
      </c>
      <c r="G422" s="46">
        <v>0</v>
      </c>
      <c r="H422" s="46">
        <v>25</v>
      </c>
      <c r="I422" s="46">
        <v>0</v>
      </c>
      <c r="J422" s="46">
        <v>0</v>
      </c>
      <c r="K422" s="46">
        <f t="shared" si="89"/>
        <v>287</v>
      </c>
      <c r="L422" s="46">
        <f t="shared" si="90"/>
        <v>709.99999999999989</v>
      </c>
      <c r="M422" s="46">
        <v>130</v>
      </c>
      <c r="N422" s="46">
        <v>304</v>
      </c>
      <c r="O422" s="46">
        <v>709</v>
      </c>
      <c r="P422" s="46">
        <v>0</v>
      </c>
      <c r="Q422" s="45">
        <f t="shared" si="92"/>
        <v>591</v>
      </c>
      <c r="R422" s="45">
        <f t="shared" si="93"/>
        <v>616</v>
      </c>
      <c r="S422" s="45">
        <f t="shared" si="94"/>
        <v>1549</v>
      </c>
      <c r="T422" s="45">
        <f t="shared" si="91"/>
        <v>9384</v>
      </c>
      <c r="U422" s="50" t="s">
        <v>29</v>
      </c>
      <c r="V422" s="47" t="s">
        <v>682</v>
      </c>
    </row>
    <row r="423" spans="1:22" ht="15.75" customHeight="1">
      <c r="A423" s="43">
        <v>408</v>
      </c>
      <c r="B423" s="48" t="s">
        <v>466</v>
      </c>
      <c r="C423" s="48" t="s">
        <v>59</v>
      </c>
      <c r="D423" s="48" t="s">
        <v>54</v>
      </c>
      <c r="E423" s="50" t="s">
        <v>28</v>
      </c>
      <c r="F423" s="45">
        <v>25000</v>
      </c>
      <c r="G423" s="46">
        <v>0</v>
      </c>
      <c r="H423" s="46">
        <v>25</v>
      </c>
      <c r="I423" s="46">
        <v>0</v>
      </c>
      <c r="J423" s="46">
        <v>0</v>
      </c>
      <c r="K423" s="46">
        <f t="shared" si="89"/>
        <v>717.5</v>
      </c>
      <c r="L423" s="46">
        <f t="shared" si="90"/>
        <v>1774.9999999999998</v>
      </c>
      <c r="M423" s="46">
        <v>325</v>
      </c>
      <c r="N423" s="46">
        <v>760</v>
      </c>
      <c r="O423" s="46">
        <v>1772.5000000000002</v>
      </c>
      <c r="P423" s="46">
        <v>0</v>
      </c>
      <c r="Q423" s="45">
        <f t="shared" si="92"/>
        <v>1477.5</v>
      </c>
      <c r="R423" s="45">
        <f t="shared" si="93"/>
        <v>1502.5</v>
      </c>
      <c r="S423" s="45">
        <f t="shared" si="94"/>
        <v>3872.5</v>
      </c>
      <c r="T423" s="45">
        <f t="shared" si="91"/>
        <v>23497.5</v>
      </c>
      <c r="U423" s="50" t="s">
        <v>29</v>
      </c>
      <c r="V423" s="47" t="s">
        <v>682</v>
      </c>
    </row>
    <row r="424" spans="1:22" ht="15.75" customHeight="1">
      <c r="A424" s="43">
        <v>409</v>
      </c>
      <c r="B424" s="48" t="s">
        <v>467</v>
      </c>
      <c r="C424" s="48" t="s">
        <v>424</v>
      </c>
      <c r="D424" s="48" t="s">
        <v>64</v>
      </c>
      <c r="E424" s="50" t="s">
        <v>28</v>
      </c>
      <c r="F424" s="45">
        <v>25000</v>
      </c>
      <c r="G424" s="46">
        <v>0</v>
      </c>
      <c r="H424" s="46">
        <v>25</v>
      </c>
      <c r="I424" s="46">
        <v>0</v>
      </c>
      <c r="J424" s="46">
        <v>1000</v>
      </c>
      <c r="K424" s="46">
        <f t="shared" si="89"/>
        <v>717.5</v>
      </c>
      <c r="L424" s="46">
        <f t="shared" si="90"/>
        <v>1774.9999999999998</v>
      </c>
      <c r="M424" s="46">
        <v>325</v>
      </c>
      <c r="N424" s="46">
        <v>760</v>
      </c>
      <c r="O424" s="46">
        <v>1772.5000000000002</v>
      </c>
      <c r="P424" s="46">
        <v>0</v>
      </c>
      <c r="Q424" s="45">
        <f t="shared" si="92"/>
        <v>1477.5</v>
      </c>
      <c r="R424" s="45">
        <f t="shared" si="93"/>
        <v>2502.5</v>
      </c>
      <c r="S424" s="45">
        <f t="shared" si="94"/>
        <v>3872.5</v>
      </c>
      <c r="T424" s="45">
        <f t="shared" si="91"/>
        <v>22497.5</v>
      </c>
      <c r="U424" s="50" t="s">
        <v>29</v>
      </c>
      <c r="V424" s="47" t="s">
        <v>682</v>
      </c>
    </row>
    <row r="425" spans="1:22" ht="15.75" customHeight="1">
      <c r="A425" s="43">
        <v>410</v>
      </c>
      <c r="B425" s="48" t="s">
        <v>468</v>
      </c>
      <c r="C425" s="48" t="s">
        <v>469</v>
      </c>
      <c r="D425" s="48" t="s">
        <v>470</v>
      </c>
      <c r="E425" s="50" t="s">
        <v>28</v>
      </c>
      <c r="F425" s="45">
        <v>60000</v>
      </c>
      <c r="G425" s="46">
        <v>3486.68</v>
      </c>
      <c r="H425" s="46">
        <v>25</v>
      </c>
      <c r="I425" s="46">
        <v>0</v>
      </c>
      <c r="J425" s="46">
        <v>0</v>
      </c>
      <c r="K425" s="46">
        <f t="shared" si="89"/>
        <v>1722</v>
      </c>
      <c r="L425" s="46">
        <f t="shared" si="90"/>
        <v>4260</v>
      </c>
      <c r="M425" s="46">
        <v>780</v>
      </c>
      <c r="N425" s="46">
        <v>1824</v>
      </c>
      <c r="O425" s="46">
        <v>4254</v>
      </c>
      <c r="P425" s="46">
        <v>0</v>
      </c>
      <c r="Q425" s="45">
        <f t="shared" si="92"/>
        <v>3546</v>
      </c>
      <c r="R425" s="45">
        <f t="shared" si="93"/>
        <v>7057.68</v>
      </c>
      <c r="S425" s="45">
        <f t="shared" si="94"/>
        <v>9294</v>
      </c>
      <c r="T425" s="45">
        <f t="shared" si="91"/>
        <v>52942.32</v>
      </c>
      <c r="U425" s="50" t="s">
        <v>29</v>
      </c>
      <c r="V425" s="47" t="s">
        <v>682</v>
      </c>
    </row>
    <row r="426" spans="1:22" ht="15.75" customHeight="1">
      <c r="A426" s="43">
        <v>411</v>
      </c>
      <c r="B426" s="48" t="s">
        <v>471</v>
      </c>
      <c r="C426" s="48" t="s">
        <v>56</v>
      </c>
      <c r="D426" s="48" t="s">
        <v>87</v>
      </c>
      <c r="E426" s="50" t="s">
        <v>28</v>
      </c>
      <c r="F426" s="45">
        <v>15000</v>
      </c>
      <c r="G426" s="46">
        <v>0</v>
      </c>
      <c r="H426" s="46">
        <v>25</v>
      </c>
      <c r="I426" s="46">
        <v>0</v>
      </c>
      <c r="J426" s="46">
        <v>0</v>
      </c>
      <c r="K426" s="46">
        <f t="shared" si="89"/>
        <v>430.5</v>
      </c>
      <c r="L426" s="46">
        <f t="shared" si="90"/>
        <v>1065</v>
      </c>
      <c r="M426" s="46">
        <v>195</v>
      </c>
      <c r="N426" s="46">
        <v>456</v>
      </c>
      <c r="O426" s="46">
        <v>1063.5</v>
      </c>
      <c r="P426" s="46">
        <v>0</v>
      </c>
      <c r="Q426" s="45">
        <f t="shared" si="92"/>
        <v>886.5</v>
      </c>
      <c r="R426" s="45">
        <f t="shared" si="93"/>
        <v>911.5</v>
      </c>
      <c r="S426" s="45">
        <f t="shared" si="94"/>
        <v>2323.5</v>
      </c>
      <c r="T426" s="45">
        <f t="shared" si="91"/>
        <v>14088.5</v>
      </c>
      <c r="U426" s="50" t="s">
        <v>29</v>
      </c>
      <c r="V426" s="47" t="s">
        <v>682</v>
      </c>
    </row>
    <row r="427" spans="1:22" ht="15.75" customHeight="1">
      <c r="A427" s="43">
        <v>412</v>
      </c>
      <c r="B427" s="48" t="s">
        <v>472</v>
      </c>
      <c r="C427" s="48" t="s">
        <v>196</v>
      </c>
      <c r="D427" s="48" t="s">
        <v>54</v>
      </c>
      <c r="E427" s="50" t="s">
        <v>28</v>
      </c>
      <c r="F427" s="45">
        <v>15000</v>
      </c>
      <c r="G427" s="46">
        <v>0</v>
      </c>
      <c r="H427" s="46">
        <v>125</v>
      </c>
      <c r="I427" s="46">
        <v>0</v>
      </c>
      <c r="J427" s="46">
        <v>0</v>
      </c>
      <c r="K427" s="46">
        <f t="shared" si="89"/>
        <v>430.5</v>
      </c>
      <c r="L427" s="46">
        <f t="shared" si="90"/>
        <v>1065</v>
      </c>
      <c r="M427" s="46">
        <v>195</v>
      </c>
      <c r="N427" s="46">
        <v>456</v>
      </c>
      <c r="O427" s="46">
        <v>1063.5</v>
      </c>
      <c r="P427" s="46">
        <v>0</v>
      </c>
      <c r="Q427" s="45">
        <f t="shared" si="92"/>
        <v>886.5</v>
      </c>
      <c r="R427" s="45">
        <f t="shared" si="93"/>
        <v>1011.5</v>
      </c>
      <c r="S427" s="45">
        <f t="shared" si="94"/>
        <v>2323.5</v>
      </c>
      <c r="T427" s="45">
        <f t="shared" si="91"/>
        <v>13988.5</v>
      </c>
      <c r="U427" s="50" t="s">
        <v>29</v>
      </c>
      <c r="V427" s="47" t="s">
        <v>682</v>
      </c>
    </row>
    <row r="428" spans="1:22" ht="15.75" customHeight="1">
      <c r="A428" s="43">
        <v>413</v>
      </c>
      <c r="B428" s="48" t="s">
        <v>473</v>
      </c>
      <c r="C428" s="48" t="s">
        <v>63</v>
      </c>
      <c r="D428" s="48" t="s">
        <v>64</v>
      </c>
      <c r="E428" s="50" t="s">
        <v>28</v>
      </c>
      <c r="F428" s="45">
        <v>15000</v>
      </c>
      <c r="G428" s="46">
        <v>0</v>
      </c>
      <c r="H428" s="46">
        <v>25</v>
      </c>
      <c r="I428" s="46">
        <v>0</v>
      </c>
      <c r="J428" s="46">
        <v>4870.07</v>
      </c>
      <c r="K428" s="46">
        <f t="shared" si="89"/>
        <v>430.5</v>
      </c>
      <c r="L428" s="46">
        <f t="shared" si="90"/>
        <v>1065</v>
      </c>
      <c r="M428" s="46">
        <v>195</v>
      </c>
      <c r="N428" s="46">
        <v>456</v>
      </c>
      <c r="O428" s="46">
        <v>1063.5</v>
      </c>
      <c r="P428" s="46">
        <v>0</v>
      </c>
      <c r="Q428" s="45">
        <f t="shared" si="92"/>
        <v>886.5</v>
      </c>
      <c r="R428" s="45">
        <f t="shared" si="93"/>
        <v>5781.57</v>
      </c>
      <c r="S428" s="45">
        <f t="shared" si="94"/>
        <v>2323.5</v>
      </c>
      <c r="T428" s="45">
        <f t="shared" si="91"/>
        <v>9218.43</v>
      </c>
      <c r="U428" s="50" t="s">
        <v>31</v>
      </c>
      <c r="V428" s="47" t="s">
        <v>682</v>
      </c>
    </row>
    <row r="429" spans="1:22" ht="15.75" customHeight="1">
      <c r="A429" s="43">
        <v>414</v>
      </c>
      <c r="B429" s="48" t="s">
        <v>474</v>
      </c>
      <c r="C429" s="48" t="s">
        <v>273</v>
      </c>
      <c r="D429" s="48" t="s">
        <v>69</v>
      </c>
      <c r="E429" s="50" t="s">
        <v>28</v>
      </c>
      <c r="F429" s="45">
        <v>25000</v>
      </c>
      <c r="G429" s="46">
        <v>0</v>
      </c>
      <c r="H429" s="46">
        <v>25</v>
      </c>
      <c r="I429" s="46">
        <v>0</v>
      </c>
      <c r="J429" s="46">
        <v>1000</v>
      </c>
      <c r="K429" s="46">
        <f t="shared" si="89"/>
        <v>717.5</v>
      </c>
      <c r="L429" s="46">
        <f t="shared" si="90"/>
        <v>1774.9999999999998</v>
      </c>
      <c r="M429" s="46">
        <v>325</v>
      </c>
      <c r="N429" s="46">
        <v>760</v>
      </c>
      <c r="O429" s="46">
        <v>1772.5000000000002</v>
      </c>
      <c r="P429" s="46">
        <v>0</v>
      </c>
      <c r="Q429" s="45">
        <f t="shared" si="92"/>
        <v>1477.5</v>
      </c>
      <c r="R429" s="45">
        <f t="shared" si="93"/>
        <v>2502.5</v>
      </c>
      <c r="S429" s="45">
        <f t="shared" si="94"/>
        <v>3872.5</v>
      </c>
      <c r="T429" s="45">
        <f t="shared" si="91"/>
        <v>22497.5</v>
      </c>
      <c r="U429" s="50" t="s">
        <v>31</v>
      </c>
      <c r="V429" s="47" t="s">
        <v>682</v>
      </c>
    </row>
    <row r="430" spans="1:22" ht="15.75" customHeight="1">
      <c r="A430" s="43">
        <v>415</v>
      </c>
      <c r="B430" s="48" t="s">
        <v>475</v>
      </c>
      <c r="C430" s="48" t="s">
        <v>45</v>
      </c>
      <c r="D430" s="48" t="s">
        <v>76</v>
      </c>
      <c r="E430" s="50" t="s">
        <v>28</v>
      </c>
      <c r="F430" s="45">
        <v>25000</v>
      </c>
      <c r="G430" s="46">
        <v>0</v>
      </c>
      <c r="H430" s="46">
        <v>25</v>
      </c>
      <c r="I430" s="46">
        <v>0</v>
      </c>
      <c r="J430" s="46">
        <v>0</v>
      </c>
      <c r="K430" s="46">
        <f t="shared" si="89"/>
        <v>717.5</v>
      </c>
      <c r="L430" s="46">
        <f t="shared" si="90"/>
        <v>1774.9999999999998</v>
      </c>
      <c r="M430" s="46">
        <v>325</v>
      </c>
      <c r="N430" s="46">
        <v>760</v>
      </c>
      <c r="O430" s="46">
        <v>1772.5000000000002</v>
      </c>
      <c r="P430" s="46">
        <f>1715.46+4008</f>
        <v>5723.46</v>
      </c>
      <c r="Q430" s="45">
        <f t="shared" si="92"/>
        <v>1477.5</v>
      </c>
      <c r="R430" s="45">
        <f t="shared" si="93"/>
        <v>7225.96</v>
      </c>
      <c r="S430" s="45">
        <f t="shared" si="94"/>
        <v>3872.5</v>
      </c>
      <c r="T430" s="45">
        <f t="shared" si="91"/>
        <v>17774.04</v>
      </c>
      <c r="U430" s="50" t="s">
        <v>31</v>
      </c>
      <c r="V430" s="47" t="s">
        <v>682</v>
      </c>
    </row>
    <row r="431" spans="1:22" ht="15.75" customHeight="1">
      <c r="A431" s="43">
        <v>416</v>
      </c>
      <c r="B431" s="48" t="s">
        <v>476</v>
      </c>
      <c r="C431" s="48" t="s">
        <v>295</v>
      </c>
      <c r="D431" s="48" t="s">
        <v>69</v>
      </c>
      <c r="E431" s="50" t="s">
        <v>28</v>
      </c>
      <c r="F431" s="45">
        <v>26000</v>
      </c>
      <c r="G431" s="46">
        <v>0</v>
      </c>
      <c r="H431" s="46">
        <v>25</v>
      </c>
      <c r="I431" s="46">
        <v>0</v>
      </c>
      <c r="J431" s="46">
        <v>0</v>
      </c>
      <c r="K431" s="46">
        <f t="shared" si="89"/>
        <v>746.2</v>
      </c>
      <c r="L431" s="46">
        <f t="shared" si="90"/>
        <v>1845.9999999999998</v>
      </c>
      <c r="M431" s="46">
        <v>338</v>
      </c>
      <c r="N431" s="46">
        <v>790.4</v>
      </c>
      <c r="O431" s="46">
        <v>1843.4</v>
      </c>
      <c r="P431" s="46">
        <v>0</v>
      </c>
      <c r="Q431" s="45">
        <f t="shared" si="92"/>
        <v>1536.6</v>
      </c>
      <c r="R431" s="45">
        <f t="shared" si="93"/>
        <v>1561.6</v>
      </c>
      <c r="S431" s="45">
        <f t="shared" si="94"/>
        <v>4027.4</v>
      </c>
      <c r="T431" s="45">
        <f t="shared" si="91"/>
        <v>24438.400000000001</v>
      </c>
      <c r="U431" s="50" t="s">
        <v>29</v>
      </c>
      <c r="V431" s="47" t="s">
        <v>682</v>
      </c>
    </row>
    <row r="432" spans="1:22" ht="15.75" customHeight="1">
      <c r="A432" s="43">
        <v>417</v>
      </c>
      <c r="B432" s="48" t="s">
        <v>477</v>
      </c>
      <c r="C432" s="48" t="s">
        <v>59</v>
      </c>
      <c r="D432" s="48" t="s">
        <v>54</v>
      </c>
      <c r="E432" s="50" t="s">
        <v>28</v>
      </c>
      <c r="F432" s="45">
        <v>30000</v>
      </c>
      <c r="G432" s="46">
        <v>0</v>
      </c>
      <c r="H432" s="46">
        <v>25</v>
      </c>
      <c r="I432" s="46">
        <v>0</v>
      </c>
      <c r="J432" s="46">
        <v>0</v>
      </c>
      <c r="K432" s="46">
        <f t="shared" si="89"/>
        <v>861</v>
      </c>
      <c r="L432" s="46">
        <f t="shared" si="90"/>
        <v>2130</v>
      </c>
      <c r="M432" s="46">
        <v>390</v>
      </c>
      <c r="N432" s="46">
        <v>912</v>
      </c>
      <c r="O432" s="46">
        <v>2127</v>
      </c>
      <c r="P432" s="46">
        <v>0</v>
      </c>
      <c r="Q432" s="45">
        <f t="shared" si="92"/>
        <v>1773</v>
      </c>
      <c r="R432" s="45">
        <f t="shared" si="93"/>
        <v>1798</v>
      </c>
      <c r="S432" s="45">
        <f t="shared" si="94"/>
        <v>4647</v>
      </c>
      <c r="T432" s="45">
        <f t="shared" si="91"/>
        <v>28202</v>
      </c>
      <c r="U432" s="50" t="s">
        <v>29</v>
      </c>
      <c r="V432" s="47" t="s">
        <v>682</v>
      </c>
    </row>
    <row r="433" spans="1:22" ht="15.75" customHeight="1">
      <c r="A433" s="43">
        <v>418</v>
      </c>
      <c r="B433" s="48" t="s">
        <v>478</v>
      </c>
      <c r="C433" s="48" t="s">
        <v>479</v>
      </c>
      <c r="D433" s="48" t="s">
        <v>48</v>
      </c>
      <c r="E433" s="50" t="s">
        <v>28</v>
      </c>
      <c r="F433" s="45">
        <v>25000</v>
      </c>
      <c r="G433" s="46">
        <v>0</v>
      </c>
      <c r="H433" s="46">
        <v>25</v>
      </c>
      <c r="I433" s="46">
        <v>0</v>
      </c>
      <c r="J433" s="46">
        <v>0</v>
      </c>
      <c r="K433" s="46">
        <f t="shared" si="89"/>
        <v>717.5</v>
      </c>
      <c r="L433" s="46">
        <f t="shared" si="90"/>
        <v>1774.9999999999998</v>
      </c>
      <c r="M433" s="46">
        <v>325</v>
      </c>
      <c r="N433" s="46">
        <v>760</v>
      </c>
      <c r="O433" s="46">
        <v>1772.5000000000002</v>
      </c>
      <c r="P433" s="46">
        <v>0</v>
      </c>
      <c r="Q433" s="45">
        <f t="shared" si="92"/>
        <v>1477.5</v>
      </c>
      <c r="R433" s="45">
        <f t="shared" si="93"/>
        <v>1502.5</v>
      </c>
      <c r="S433" s="45">
        <f t="shared" si="94"/>
        <v>3872.5</v>
      </c>
      <c r="T433" s="45">
        <f t="shared" si="91"/>
        <v>23497.5</v>
      </c>
      <c r="U433" s="50" t="s">
        <v>31</v>
      </c>
      <c r="V433" s="47" t="s">
        <v>682</v>
      </c>
    </row>
    <row r="434" spans="1:22" ht="15.75" customHeight="1">
      <c r="A434" s="43">
        <v>419</v>
      </c>
      <c r="B434" s="48" t="s">
        <v>480</v>
      </c>
      <c r="C434" s="48" t="s">
        <v>68</v>
      </c>
      <c r="D434" s="48" t="s">
        <v>332</v>
      </c>
      <c r="E434" s="50" t="s">
        <v>28</v>
      </c>
      <c r="F434" s="45">
        <v>12000</v>
      </c>
      <c r="G434" s="46">
        <v>0</v>
      </c>
      <c r="H434" s="46">
        <v>25</v>
      </c>
      <c r="I434" s="46">
        <v>0</v>
      </c>
      <c r="J434" s="46">
        <v>2500</v>
      </c>
      <c r="K434" s="46">
        <f t="shared" si="89"/>
        <v>344.4</v>
      </c>
      <c r="L434" s="46">
        <f t="shared" si="90"/>
        <v>851.99999999999989</v>
      </c>
      <c r="M434" s="46">
        <v>156</v>
      </c>
      <c r="N434" s="46">
        <v>364.8</v>
      </c>
      <c r="O434" s="46">
        <v>850.80000000000007</v>
      </c>
      <c r="P434" s="46">
        <v>0</v>
      </c>
      <c r="Q434" s="45">
        <f t="shared" si="92"/>
        <v>709.2</v>
      </c>
      <c r="R434" s="45">
        <f t="shared" si="93"/>
        <v>3234.2000000000003</v>
      </c>
      <c r="S434" s="45">
        <f t="shared" si="94"/>
        <v>1858.8</v>
      </c>
      <c r="T434" s="45">
        <f t="shared" si="91"/>
        <v>8765.7999999999993</v>
      </c>
      <c r="U434" s="50" t="s">
        <v>29</v>
      </c>
      <c r="V434" s="47" t="s">
        <v>682</v>
      </c>
    </row>
    <row r="435" spans="1:22" ht="15.75" customHeight="1">
      <c r="A435" s="43">
        <v>420</v>
      </c>
      <c r="B435" s="48" t="s">
        <v>481</v>
      </c>
      <c r="C435" s="48" t="s">
        <v>196</v>
      </c>
      <c r="D435" s="48" t="s">
        <v>460</v>
      </c>
      <c r="E435" s="50" t="s">
        <v>28</v>
      </c>
      <c r="F435" s="45">
        <v>10000</v>
      </c>
      <c r="G435" s="46">
        <v>0</v>
      </c>
      <c r="H435" s="46">
        <v>25</v>
      </c>
      <c r="I435" s="46">
        <v>0</v>
      </c>
      <c r="J435" s="46">
        <v>0</v>
      </c>
      <c r="K435" s="46">
        <f t="shared" si="89"/>
        <v>287</v>
      </c>
      <c r="L435" s="46">
        <f t="shared" si="90"/>
        <v>709.99999999999989</v>
      </c>
      <c r="M435" s="46">
        <v>130</v>
      </c>
      <c r="N435" s="46">
        <v>304</v>
      </c>
      <c r="O435" s="46">
        <v>709</v>
      </c>
      <c r="P435" s="46">
        <v>0</v>
      </c>
      <c r="Q435" s="45">
        <f t="shared" si="92"/>
        <v>591</v>
      </c>
      <c r="R435" s="45">
        <f t="shared" si="93"/>
        <v>616</v>
      </c>
      <c r="S435" s="45">
        <f t="shared" si="94"/>
        <v>1549</v>
      </c>
      <c r="T435" s="45">
        <f t="shared" si="91"/>
        <v>9384</v>
      </c>
      <c r="U435" s="50" t="s">
        <v>29</v>
      </c>
      <c r="V435" s="47" t="s">
        <v>682</v>
      </c>
    </row>
    <row r="436" spans="1:22" ht="15.75" customHeight="1">
      <c r="A436" s="43">
        <v>421</v>
      </c>
      <c r="B436" s="48" t="s">
        <v>672</v>
      </c>
      <c r="C436" s="48" t="s">
        <v>670</v>
      </c>
      <c r="D436" s="48" t="s">
        <v>671</v>
      </c>
      <c r="E436" s="50" t="s">
        <v>28</v>
      </c>
      <c r="F436" s="45">
        <v>15000</v>
      </c>
      <c r="G436" s="46">
        <v>0</v>
      </c>
      <c r="H436" s="46">
        <v>25</v>
      </c>
      <c r="I436" s="46">
        <v>0</v>
      </c>
      <c r="J436" s="46">
        <v>0</v>
      </c>
      <c r="K436" s="46">
        <f t="shared" si="89"/>
        <v>430.5</v>
      </c>
      <c r="L436" s="46">
        <f t="shared" si="90"/>
        <v>1065</v>
      </c>
      <c r="M436" s="46">
        <v>195</v>
      </c>
      <c r="N436" s="46">
        <v>456</v>
      </c>
      <c r="O436" s="46">
        <v>1063.5</v>
      </c>
      <c r="P436" s="46">
        <v>0</v>
      </c>
      <c r="Q436" s="45">
        <f t="shared" si="92"/>
        <v>886.5</v>
      </c>
      <c r="R436" s="45">
        <f t="shared" si="93"/>
        <v>911.5</v>
      </c>
      <c r="S436" s="45">
        <f t="shared" si="94"/>
        <v>2323.5</v>
      </c>
      <c r="T436" s="45">
        <f t="shared" si="91"/>
        <v>14088.5</v>
      </c>
      <c r="U436" s="50" t="s">
        <v>29</v>
      </c>
      <c r="V436" s="47" t="s">
        <v>682</v>
      </c>
    </row>
    <row r="437" spans="1:22" ht="15.75" customHeight="1">
      <c r="A437" s="43">
        <v>422</v>
      </c>
      <c r="B437" s="48" t="s">
        <v>482</v>
      </c>
      <c r="C437" s="48" t="s">
        <v>295</v>
      </c>
      <c r="D437" s="48" t="s">
        <v>69</v>
      </c>
      <c r="E437" s="50" t="s">
        <v>28</v>
      </c>
      <c r="F437" s="45">
        <v>10000</v>
      </c>
      <c r="G437" s="46">
        <v>0</v>
      </c>
      <c r="H437" s="46">
        <v>25</v>
      </c>
      <c r="I437" s="46">
        <v>0</v>
      </c>
      <c r="J437" s="46">
        <v>0</v>
      </c>
      <c r="K437" s="46">
        <f t="shared" si="89"/>
        <v>287</v>
      </c>
      <c r="L437" s="46">
        <f t="shared" si="90"/>
        <v>709.99999999999989</v>
      </c>
      <c r="M437" s="46">
        <v>130</v>
      </c>
      <c r="N437" s="46">
        <v>304</v>
      </c>
      <c r="O437" s="46">
        <v>709</v>
      </c>
      <c r="P437" s="46">
        <v>0</v>
      </c>
      <c r="Q437" s="45">
        <f t="shared" si="92"/>
        <v>591</v>
      </c>
      <c r="R437" s="45">
        <f t="shared" si="93"/>
        <v>616</v>
      </c>
      <c r="S437" s="45">
        <f t="shared" si="94"/>
        <v>1549</v>
      </c>
      <c r="T437" s="45">
        <f t="shared" si="91"/>
        <v>9384</v>
      </c>
      <c r="U437" s="50" t="s">
        <v>29</v>
      </c>
      <c r="V437" s="47" t="s">
        <v>682</v>
      </c>
    </row>
    <row r="438" spans="1:22" ht="15.75" customHeight="1">
      <c r="A438" s="43">
        <v>423</v>
      </c>
      <c r="B438" s="48" t="s">
        <v>483</v>
      </c>
      <c r="C438" s="48" t="s">
        <v>114</v>
      </c>
      <c r="D438" s="48" t="s">
        <v>51</v>
      </c>
      <c r="E438" s="50" t="s">
        <v>28</v>
      </c>
      <c r="F438" s="45">
        <v>20000</v>
      </c>
      <c r="G438" s="46">
        <v>0</v>
      </c>
      <c r="H438" s="46">
        <v>25</v>
      </c>
      <c r="I438" s="46">
        <v>0</v>
      </c>
      <c r="J438" s="46">
        <v>0</v>
      </c>
      <c r="K438" s="46">
        <f t="shared" si="89"/>
        <v>574</v>
      </c>
      <c r="L438" s="46">
        <f t="shared" si="90"/>
        <v>1419.9999999999998</v>
      </c>
      <c r="M438" s="46">
        <v>260</v>
      </c>
      <c r="N438" s="46">
        <v>608</v>
      </c>
      <c r="O438" s="46">
        <v>1418</v>
      </c>
      <c r="P438" s="46">
        <v>0</v>
      </c>
      <c r="Q438" s="45">
        <f t="shared" si="92"/>
        <v>1182</v>
      </c>
      <c r="R438" s="45">
        <f t="shared" si="93"/>
        <v>1207</v>
      </c>
      <c r="S438" s="45">
        <f t="shared" si="94"/>
        <v>3098</v>
      </c>
      <c r="T438" s="45">
        <f t="shared" si="91"/>
        <v>18793</v>
      </c>
      <c r="U438" s="50" t="s">
        <v>29</v>
      </c>
      <c r="V438" s="47" t="s">
        <v>682</v>
      </c>
    </row>
    <row r="439" spans="1:22" ht="15.75" customHeight="1">
      <c r="A439" s="43">
        <v>424</v>
      </c>
      <c r="B439" s="48" t="s">
        <v>484</v>
      </c>
      <c r="C439" s="48" t="s">
        <v>59</v>
      </c>
      <c r="D439" s="48" t="s">
        <v>64</v>
      </c>
      <c r="E439" s="50" t="s">
        <v>28</v>
      </c>
      <c r="F439" s="45">
        <v>20000</v>
      </c>
      <c r="G439" s="46">
        <v>0</v>
      </c>
      <c r="H439" s="46">
        <v>25</v>
      </c>
      <c r="I439" s="46">
        <v>0</v>
      </c>
      <c r="J439" s="46">
        <v>1300</v>
      </c>
      <c r="K439" s="46">
        <f t="shared" si="89"/>
        <v>574</v>
      </c>
      <c r="L439" s="46">
        <f t="shared" si="90"/>
        <v>1419.9999999999998</v>
      </c>
      <c r="M439" s="46">
        <v>260</v>
      </c>
      <c r="N439" s="46">
        <v>608</v>
      </c>
      <c r="O439" s="46">
        <v>1418</v>
      </c>
      <c r="P439" s="46">
        <v>2510</v>
      </c>
      <c r="Q439" s="45">
        <f t="shared" si="92"/>
        <v>1182</v>
      </c>
      <c r="R439" s="45">
        <f t="shared" si="93"/>
        <v>5017</v>
      </c>
      <c r="S439" s="45">
        <f t="shared" si="94"/>
        <v>3098</v>
      </c>
      <c r="T439" s="45">
        <f t="shared" si="91"/>
        <v>14983</v>
      </c>
      <c r="U439" s="50" t="s">
        <v>29</v>
      </c>
      <c r="V439" s="47" t="s">
        <v>682</v>
      </c>
    </row>
    <row r="440" spans="1:22" ht="15.75" customHeight="1">
      <c r="A440" s="43">
        <v>425</v>
      </c>
      <c r="B440" s="48" t="s">
        <v>635</v>
      </c>
      <c r="C440" s="48" t="s">
        <v>114</v>
      </c>
      <c r="D440" s="48" t="s">
        <v>64</v>
      </c>
      <c r="E440" s="50" t="s">
        <v>28</v>
      </c>
      <c r="F440" s="45">
        <v>20000</v>
      </c>
      <c r="G440" s="46">
        <v>0</v>
      </c>
      <c r="H440" s="46">
        <v>25</v>
      </c>
      <c r="I440" s="46">
        <v>0</v>
      </c>
      <c r="J440" s="46">
        <v>1500</v>
      </c>
      <c r="K440" s="46">
        <f t="shared" si="89"/>
        <v>574</v>
      </c>
      <c r="L440" s="46">
        <f t="shared" si="90"/>
        <v>1419.9999999999998</v>
      </c>
      <c r="M440" s="46">
        <v>260</v>
      </c>
      <c r="N440" s="46">
        <v>608</v>
      </c>
      <c r="O440" s="46">
        <v>1418</v>
      </c>
      <c r="P440" s="46">
        <v>0</v>
      </c>
      <c r="Q440" s="45">
        <f t="shared" si="92"/>
        <v>1182</v>
      </c>
      <c r="R440" s="45">
        <f t="shared" si="93"/>
        <v>2707</v>
      </c>
      <c r="S440" s="45">
        <f t="shared" si="94"/>
        <v>3098</v>
      </c>
      <c r="T440" s="45">
        <f t="shared" si="91"/>
        <v>17293</v>
      </c>
      <c r="U440" s="50" t="s">
        <v>29</v>
      </c>
      <c r="V440" s="47" t="s">
        <v>682</v>
      </c>
    </row>
    <row r="441" spans="1:22" ht="15.75" customHeight="1">
      <c r="A441" s="43">
        <v>426</v>
      </c>
      <c r="B441" s="48" t="s">
        <v>485</v>
      </c>
      <c r="C441" s="48" t="s">
        <v>264</v>
      </c>
      <c r="D441" s="48" t="s">
        <v>460</v>
      </c>
      <c r="E441" s="50" t="s">
        <v>28</v>
      </c>
      <c r="F441" s="45">
        <v>25000</v>
      </c>
      <c r="G441" s="46">
        <v>0</v>
      </c>
      <c r="H441" s="46">
        <v>25</v>
      </c>
      <c r="I441" s="46">
        <v>0</v>
      </c>
      <c r="J441" s="46">
        <v>0</v>
      </c>
      <c r="K441" s="46">
        <f t="shared" si="89"/>
        <v>717.5</v>
      </c>
      <c r="L441" s="46">
        <f t="shared" si="90"/>
        <v>1774.9999999999998</v>
      </c>
      <c r="M441" s="46">
        <v>325</v>
      </c>
      <c r="N441" s="46">
        <v>760</v>
      </c>
      <c r="O441" s="46">
        <v>1772.5000000000002</v>
      </c>
      <c r="P441" s="46">
        <v>1715.46</v>
      </c>
      <c r="Q441" s="45">
        <f t="shared" si="92"/>
        <v>1477.5</v>
      </c>
      <c r="R441" s="45">
        <f t="shared" si="93"/>
        <v>3217.96</v>
      </c>
      <c r="S441" s="45">
        <f t="shared" si="94"/>
        <v>3872.5</v>
      </c>
      <c r="T441" s="45">
        <f t="shared" si="91"/>
        <v>21782.04</v>
      </c>
      <c r="U441" s="50" t="s">
        <v>29</v>
      </c>
      <c r="V441" s="47" t="s">
        <v>682</v>
      </c>
    </row>
    <row r="442" spans="1:22" ht="15.75" customHeight="1">
      <c r="A442" s="43">
        <v>427</v>
      </c>
      <c r="B442" s="48" t="s">
        <v>486</v>
      </c>
      <c r="C442" s="48" t="s">
        <v>42</v>
      </c>
      <c r="D442" s="48" t="s">
        <v>43</v>
      </c>
      <c r="E442" s="50" t="s">
        <v>28</v>
      </c>
      <c r="F442" s="45">
        <v>14000</v>
      </c>
      <c r="G442" s="46">
        <v>0</v>
      </c>
      <c r="H442" s="46">
        <v>25</v>
      </c>
      <c r="I442" s="46">
        <v>0</v>
      </c>
      <c r="J442" s="46">
        <v>0</v>
      </c>
      <c r="K442" s="46">
        <f t="shared" si="89"/>
        <v>401.8</v>
      </c>
      <c r="L442" s="46">
        <f t="shared" si="90"/>
        <v>993.99999999999989</v>
      </c>
      <c r="M442" s="46">
        <v>182</v>
      </c>
      <c r="N442" s="46">
        <v>425.6</v>
      </c>
      <c r="O442" s="46">
        <v>992.6</v>
      </c>
      <c r="P442" s="46">
        <v>0</v>
      </c>
      <c r="Q442" s="45">
        <f t="shared" si="92"/>
        <v>827.40000000000009</v>
      </c>
      <c r="R442" s="45">
        <f t="shared" si="93"/>
        <v>852.40000000000009</v>
      </c>
      <c r="S442" s="45">
        <f t="shared" si="94"/>
        <v>2168.6</v>
      </c>
      <c r="T442" s="45">
        <f t="shared" si="91"/>
        <v>13147.6</v>
      </c>
      <c r="U442" s="50" t="s">
        <v>29</v>
      </c>
      <c r="V442" s="47" t="s">
        <v>682</v>
      </c>
    </row>
    <row r="443" spans="1:22" ht="15.75" customHeight="1">
      <c r="A443" s="43">
        <v>428</v>
      </c>
      <c r="B443" s="48" t="s">
        <v>487</v>
      </c>
      <c r="C443" s="48" t="s">
        <v>196</v>
      </c>
      <c r="D443" s="48" t="s">
        <v>54</v>
      </c>
      <c r="E443" s="50" t="s">
        <v>28</v>
      </c>
      <c r="F443" s="45">
        <v>15000</v>
      </c>
      <c r="G443" s="46">
        <v>0</v>
      </c>
      <c r="H443" s="46">
        <v>25</v>
      </c>
      <c r="I443" s="46">
        <v>0</v>
      </c>
      <c r="J443" s="46">
        <v>0</v>
      </c>
      <c r="K443" s="46">
        <f t="shared" si="89"/>
        <v>430.5</v>
      </c>
      <c r="L443" s="46">
        <f t="shared" si="90"/>
        <v>1065</v>
      </c>
      <c r="M443" s="46">
        <v>195</v>
      </c>
      <c r="N443" s="46">
        <v>456</v>
      </c>
      <c r="O443" s="46">
        <v>1063.5</v>
      </c>
      <c r="P443" s="46">
        <v>0</v>
      </c>
      <c r="Q443" s="45">
        <f t="shared" si="92"/>
        <v>886.5</v>
      </c>
      <c r="R443" s="45">
        <f t="shared" si="93"/>
        <v>911.5</v>
      </c>
      <c r="S443" s="45">
        <f t="shared" si="94"/>
        <v>2323.5</v>
      </c>
      <c r="T443" s="45">
        <f t="shared" si="91"/>
        <v>14088.5</v>
      </c>
      <c r="U443" s="50" t="s">
        <v>29</v>
      </c>
      <c r="V443" s="47" t="s">
        <v>682</v>
      </c>
    </row>
    <row r="444" spans="1:22" ht="15.75" customHeight="1">
      <c r="A444" s="43">
        <v>429</v>
      </c>
      <c r="B444" s="48" t="s">
        <v>488</v>
      </c>
      <c r="C444" s="48" t="s">
        <v>63</v>
      </c>
      <c r="D444" s="48" t="s">
        <v>87</v>
      </c>
      <c r="E444" s="50" t="s">
        <v>28</v>
      </c>
      <c r="F444" s="45">
        <v>15000</v>
      </c>
      <c r="G444" s="46">
        <v>0</v>
      </c>
      <c r="H444" s="46">
        <v>25</v>
      </c>
      <c r="I444" s="46">
        <v>0</v>
      </c>
      <c r="J444" s="46">
        <v>5430.99</v>
      </c>
      <c r="K444" s="46">
        <f t="shared" si="89"/>
        <v>430.5</v>
      </c>
      <c r="L444" s="46">
        <f t="shared" si="90"/>
        <v>1065</v>
      </c>
      <c r="M444" s="46">
        <v>195</v>
      </c>
      <c r="N444" s="46">
        <v>456</v>
      </c>
      <c r="O444" s="46">
        <v>1063.5</v>
      </c>
      <c r="P444" s="46">
        <v>0</v>
      </c>
      <c r="Q444" s="45">
        <f t="shared" si="92"/>
        <v>886.5</v>
      </c>
      <c r="R444" s="45">
        <f t="shared" si="93"/>
        <v>6342.49</v>
      </c>
      <c r="S444" s="45">
        <f t="shared" si="94"/>
        <v>2323.5</v>
      </c>
      <c r="T444" s="45">
        <f t="shared" si="91"/>
        <v>8657.51</v>
      </c>
      <c r="U444" s="50" t="s">
        <v>29</v>
      </c>
      <c r="V444" s="47" t="s">
        <v>682</v>
      </c>
    </row>
    <row r="445" spans="1:22" ht="15.75" customHeight="1">
      <c r="A445" s="43">
        <v>430</v>
      </c>
      <c r="B445" s="48" t="s">
        <v>489</v>
      </c>
      <c r="C445" s="48" t="s">
        <v>42</v>
      </c>
      <c r="D445" s="48" t="s">
        <v>43</v>
      </c>
      <c r="E445" s="50" t="s">
        <v>28</v>
      </c>
      <c r="F445" s="45">
        <v>10000</v>
      </c>
      <c r="G445" s="46">
        <v>0</v>
      </c>
      <c r="H445" s="46">
        <v>25</v>
      </c>
      <c r="I445" s="46">
        <v>0</v>
      </c>
      <c r="J445" s="46">
        <v>0</v>
      </c>
      <c r="K445" s="46">
        <f t="shared" si="89"/>
        <v>287</v>
      </c>
      <c r="L445" s="46">
        <f t="shared" si="90"/>
        <v>709.99999999999989</v>
      </c>
      <c r="M445" s="46">
        <v>130</v>
      </c>
      <c r="N445" s="46">
        <v>304</v>
      </c>
      <c r="O445" s="46">
        <v>709</v>
      </c>
      <c r="P445" s="46">
        <v>0</v>
      </c>
      <c r="Q445" s="45">
        <f t="shared" si="92"/>
        <v>591</v>
      </c>
      <c r="R445" s="45">
        <f t="shared" si="93"/>
        <v>616</v>
      </c>
      <c r="S445" s="45">
        <f t="shared" si="94"/>
        <v>1549</v>
      </c>
      <c r="T445" s="45">
        <f t="shared" si="91"/>
        <v>9384</v>
      </c>
      <c r="U445" s="50" t="s">
        <v>29</v>
      </c>
      <c r="V445" s="47" t="s">
        <v>682</v>
      </c>
    </row>
    <row r="446" spans="1:22" ht="15.75" customHeight="1">
      <c r="A446" s="43">
        <v>431</v>
      </c>
      <c r="B446" s="48" t="s">
        <v>490</v>
      </c>
      <c r="C446" s="48" t="s">
        <v>295</v>
      </c>
      <c r="D446" s="48" t="s">
        <v>69</v>
      </c>
      <c r="E446" s="50" t="s">
        <v>28</v>
      </c>
      <c r="F446" s="45">
        <v>11000</v>
      </c>
      <c r="G446" s="46">
        <v>0</v>
      </c>
      <c r="H446" s="46">
        <v>25</v>
      </c>
      <c r="I446" s="46">
        <v>0</v>
      </c>
      <c r="J446" s="46">
        <v>0</v>
      </c>
      <c r="K446" s="46">
        <f t="shared" si="89"/>
        <v>315.7</v>
      </c>
      <c r="L446" s="46">
        <f t="shared" si="90"/>
        <v>780.99999999999989</v>
      </c>
      <c r="M446" s="46">
        <v>143</v>
      </c>
      <c r="N446" s="46">
        <v>334.4</v>
      </c>
      <c r="O446" s="46">
        <v>779.90000000000009</v>
      </c>
      <c r="P446" s="46">
        <v>0</v>
      </c>
      <c r="Q446" s="45">
        <f t="shared" si="92"/>
        <v>650.09999999999991</v>
      </c>
      <c r="R446" s="45">
        <f t="shared" si="93"/>
        <v>675.09999999999991</v>
      </c>
      <c r="S446" s="45">
        <f t="shared" si="94"/>
        <v>1703.9</v>
      </c>
      <c r="T446" s="45">
        <f t="shared" si="91"/>
        <v>10324.9</v>
      </c>
      <c r="U446" s="50" t="s">
        <v>29</v>
      </c>
      <c r="V446" s="47" t="s">
        <v>682</v>
      </c>
    </row>
    <row r="447" spans="1:22" ht="15.75" customHeight="1">
      <c r="A447" s="43">
        <v>432</v>
      </c>
      <c r="B447" s="48" t="s">
        <v>491</v>
      </c>
      <c r="C447" s="48" t="s">
        <v>492</v>
      </c>
      <c r="D447" s="48" t="s">
        <v>27</v>
      </c>
      <c r="E447" s="50" t="s">
        <v>265</v>
      </c>
      <c r="F447" s="45">
        <v>30000</v>
      </c>
      <c r="G447" s="46">
        <v>0</v>
      </c>
      <c r="H447" s="46">
        <v>25</v>
      </c>
      <c r="I447" s="46">
        <v>0</v>
      </c>
      <c r="J447" s="46">
        <v>0</v>
      </c>
      <c r="K447" s="46">
        <f t="shared" si="89"/>
        <v>861</v>
      </c>
      <c r="L447" s="46">
        <f t="shared" si="90"/>
        <v>2130</v>
      </c>
      <c r="M447" s="46">
        <v>390</v>
      </c>
      <c r="N447" s="46">
        <v>912</v>
      </c>
      <c r="O447" s="46">
        <v>2127</v>
      </c>
      <c r="P447" s="46">
        <v>1715.46</v>
      </c>
      <c r="Q447" s="45">
        <f t="shared" si="92"/>
        <v>1773</v>
      </c>
      <c r="R447" s="45">
        <f t="shared" si="93"/>
        <v>3513.46</v>
      </c>
      <c r="S447" s="45">
        <f t="shared" si="94"/>
        <v>4647</v>
      </c>
      <c r="T447" s="45">
        <f t="shared" si="91"/>
        <v>26486.54</v>
      </c>
      <c r="U447" s="50" t="s">
        <v>29</v>
      </c>
      <c r="V447" s="47" t="s">
        <v>682</v>
      </c>
    </row>
    <row r="448" spans="1:22" ht="15.75" customHeight="1">
      <c r="A448" s="43">
        <v>433</v>
      </c>
      <c r="B448" s="48" t="s">
        <v>493</v>
      </c>
      <c r="C448" s="48" t="s">
        <v>196</v>
      </c>
      <c r="D448" s="48" t="s">
        <v>54</v>
      </c>
      <c r="E448" s="50" t="s">
        <v>28</v>
      </c>
      <c r="F448" s="45">
        <v>10000</v>
      </c>
      <c r="G448" s="46">
        <v>0</v>
      </c>
      <c r="H448" s="46">
        <v>25</v>
      </c>
      <c r="I448" s="46">
        <v>0</v>
      </c>
      <c r="J448" s="46">
        <v>0</v>
      </c>
      <c r="K448" s="46">
        <f t="shared" si="89"/>
        <v>287</v>
      </c>
      <c r="L448" s="46">
        <f t="shared" si="90"/>
        <v>709.99999999999989</v>
      </c>
      <c r="M448" s="46">
        <v>130</v>
      </c>
      <c r="N448" s="46">
        <v>304</v>
      </c>
      <c r="O448" s="46">
        <v>709</v>
      </c>
      <c r="P448" s="46">
        <v>0</v>
      </c>
      <c r="Q448" s="45">
        <f t="shared" si="92"/>
        <v>591</v>
      </c>
      <c r="R448" s="45">
        <f t="shared" si="93"/>
        <v>616</v>
      </c>
      <c r="S448" s="45">
        <f t="shared" si="94"/>
        <v>1549</v>
      </c>
      <c r="T448" s="45">
        <f t="shared" si="91"/>
        <v>9384</v>
      </c>
      <c r="U448" s="50" t="s">
        <v>29</v>
      </c>
      <c r="V448" s="47" t="s">
        <v>682</v>
      </c>
    </row>
    <row r="449" spans="1:22" ht="15.75" customHeight="1">
      <c r="A449" s="43">
        <v>434</v>
      </c>
      <c r="B449" s="48" t="s">
        <v>494</v>
      </c>
      <c r="C449" s="48" t="s">
        <v>59</v>
      </c>
      <c r="D449" s="48" t="s">
        <v>54</v>
      </c>
      <c r="E449" s="50" t="s">
        <v>28</v>
      </c>
      <c r="F449" s="45">
        <v>15000</v>
      </c>
      <c r="G449" s="46">
        <v>0</v>
      </c>
      <c r="H449" s="46">
        <v>25</v>
      </c>
      <c r="I449" s="46">
        <v>0</v>
      </c>
      <c r="J449" s="46">
        <v>0</v>
      </c>
      <c r="K449" s="46">
        <f t="shared" si="89"/>
        <v>430.5</v>
      </c>
      <c r="L449" s="46">
        <f t="shared" si="90"/>
        <v>1065</v>
      </c>
      <c r="M449" s="46">
        <v>195</v>
      </c>
      <c r="N449" s="46">
        <v>456</v>
      </c>
      <c r="O449" s="46">
        <v>1063.5</v>
      </c>
      <c r="P449" s="46">
        <v>0</v>
      </c>
      <c r="Q449" s="45">
        <f t="shared" si="92"/>
        <v>886.5</v>
      </c>
      <c r="R449" s="45">
        <f t="shared" si="93"/>
        <v>911.5</v>
      </c>
      <c r="S449" s="45">
        <f t="shared" si="94"/>
        <v>2323.5</v>
      </c>
      <c r="T449" s="45">
        <f t="shared" si="91"/>
        <v>14088.5</v>
      </c>
      <c r="U449" s="50" t="s">
        <v>29</v>
      </c>
      <c r="V449" s="47" t="s">
        <v>682</v>
      </c>
    </row>
    <row r="450" spans="1:22" ht="15.75" customHeight="1">
      <c r="A450" s="43">
        <v>435</v>
      </c>
      <c r="B450" s="48" t="s">
        <v>495</v>
      </c>
      <c r="C450" s="48" t="s">
        <v>42</v>
      </c>
      <c r="D450" s="48" t="s">
        <v>43</v>
      </c>
      <c r="E450" s="50" t="s">
        <v>28</v>
      </c>
      <c r="F450" s="45">
        <v>10000</v>
      </c>
      <c r="G450" s="46">
        <v>0</v>
      </c>
      <c r="H450" s="46">
        <v>25</v>
      </c>
      <c r="I450" s="46">
        <v>0</v>
      </c>
      <c r="J450" s="46">
        <v>0</v>
      </c>
      <c r="K450" s="46">
        <f t="shared" si="89"/>
        <v>287</v>
      </c>
      <c r="L450" s="46">
        <f t="shared" si="90"/>
        <v>709.99999999999989</v>
      </c>
      <c r="M450" s="46">
        <v>130</v>
      </c>
      <c r="N450" s="46">
        <v>304</v>
      </c>
      <c r="O450" s="46">
        <v>709</v>
      </c>
      <c r="P450" s="46">
        <v>0</v>
      </c>
      <c r="Q450" s="45">
        <f t="shared" si="92"/>
        <v>591</v>
      </c>
      <c r="R450" s="45">
        <f t="shared" si="93"/>
        <v>616</v>
      </c>
      <c r="S450" s="45">
        <f t="shared" si="94"/>
        <v>1549</v>
      </c>
      <c r="T450" s="45">
        <f t="shared" si="91"/>
        <v>9384</v>
      </c>
      <c r="U450" s="50" t="s">
        <v>29</v>
      </c>
      <c r="V450" s="47" t="s">
        <v>682</v>
      </c>
    </row>
    <row r="451" spans="1:22" ht="15.75" customHeight="1">
      <c r="A451" s="43">
        <v>436</v>
      </c>
      <c r="B451" s="48" t="s">
        <v>496</v>
      </c>
      <c r="C451" s="48" t="s">
        <v>59</v>
      </c>
      <c r="D451" s="48" t="s">
        <v>51</v>
      </c>
      <c r="E451" s="50" t="s">
        <v>28</v>
      </c>
      <c r="F451" s="45">
        <v>15000</v>
      </c>
      <c r="G451" s="46">
        <v>0</v>
      </c>
      <c r="H451" s="46">
        <v>25</v>
      </c>
      <c r="I451" s="46">
        <v>0</v>
      </c>
      <c r="J451" s="46">
        <v>1300.42</v>
      </c>
      <c r="K451" s="46">
        <f t="shared" si="89"/>
        <v>430.5</v>
      </c>
      <c r="L451" s="46">
        <f t="shared" si="90"/>
        <v>1065</v>
      </c>
      <c r="M451" s="46">
        <v>195</v>
      </c>
      <c r="N451" s="46">
        <v>456</v>
      </c>
      <c r="O451" s="46">
        <v>1063.5</v>
      </c>
      <c r="P451" s="45">
        <v>0</v>
      </c>
      <c r="Q451" s="45">
        <f t="shared" si="92"/>
        <v>886.5</v>
      </c>
      <c r="R451" s="45">
        <f t="shared" si="93"/>
        <v>2211.92</v>
      </c>
      <c r="S451" s="45">
        <f t="shared" si="94"/>
        <v>2323.5</v>
      </c>
      <c r="T451" s="45">
        <f t="shared" si="91"/>
        <v>12788.08</v>
      </c>
      <c r="U451" s="50" t="s">
        <v>29</v>
      </c>
      <c r="V451" s="47" t="s">
        <v>682</v>
      </c>
    </row>
    <row r="452" spans="1:22" ht="15.75" customHeight="1">
      <c r="A452" s="43">
        <v>437</v>
      </c>
      <c r="B452" s="48" t="s">
        <v>497</v>
      </c>
      <c r="C452" s="48" t="s">
        <v>97</v>
      </c>
      <c r="D452" s="48" t="s">
        <v>64</v>
      </c>
      <c r="E452" s="50" t="s">
        <v>28</v>
      </c>
      <c r="F452" s="45">
        <v>15000</v>
      </c>
      <c r="G452" s="46">
        <v>0</v>
      </c>
      <c r="H452" s="46">
        <v>25</v>
      </c>
      <c r="I452" s="46">
        <v>0</v>
      </c>
      <c r="J452" s="46">
        <v>5874.34</v>
      </c>
      <c r="K452" s="46">
        <f t="shared" si="89"/>
        <v>430.5</v>
      </c>
      <c r="L452" s="46">
        <f t="shared" si="90"/>
        <v>1065</v>
      </c>
      <c r="M452" s="46">
        <v>195</v>
      </c>
      <c r="N452" s="46">
        <v>456</v>
      </c>
      <c r="O452" s="46">
        <v>1063.5</v>
      </c>
      <c r="P452" s="46">
        <v>0</v>
      </c>
      <c r="Q452" s="45">
        <f t="shared" si="92"/>
        <v>886.5</v>
      </c>
      <c r="R452" s="45">
        <f t="shared" si="93"/>
        <v>6785.84</v>
      </c>
      <c r="S452" s="45">
        <f t="shared" si="94"/>
        <v>2323.5</v>
      </c>
      <c r="T452" s="45">
        <f t="shared" si="91"/>
        <v>8214.16</v>
      </c>
      <c r="U452" s="50" t="s">
        <v>31</v>
      </c>
      <c r="V452" s="47" t="s">
        <v>682</v>
      </c>
    </row>
    <row r="453" spans="1:22" ht="15.75" customHeight="1">
      <c r="A453" s="43">
        <v>438</v>
      </c>
      <c r="B453" s="48" t="s">
        <v>498</v>
      </c>
      <c r="C453" s="48" t="s">
        <v>42</v>
      </c>
      <c r="D453" s="48" t="s">
        <v>43</v>
      </c>
      <c r="E453" s="50" t="s">
        <v>28</v>
      </c>
      <c r="F453" s="45">
        <v>15000</v>
      </c>
      <c r="G453" s="46">
        <v>0</v>
      </c>
      <c r="H453" s="46">
        <v>25</v>
      </c>
      <c r="I453" s="46">
        <v>0</v>
      </c>
      <c r="J453" s="46">
        <v>0</v>
      </c>
      <c r="K453" s="46">
        <f t="shared" si="89"/>
        <v>430.5</v>
      </c>
      <c r="L453" s="46">
        <f t="shared" si="90"/>
        <v>1065</v>
      </c>
      <c r="M453" s="46">
        <v>195</v>
      </c>
      <c r="N453" s="46">
        <v>456</v>
      </c>
      <c r="O453" s="46">
        <v>1063.5</v>
      </c>
      <c r="P453" s="46">
        <v>0</v>
      </c>
      <c r="Q453" s="45">
        <f t="shared" si="92"/>
        <v>886.5</v>
      </c>
      <c r="R453" s="45">
        <f t="shared" si="93"/>
        <v>911.5</v>
      </c>
      <c r="S453" s="45">
        <f t="shared" si="94"/>
        <v>2323.5</v>
      </c>
      <c r="T453" s="45">
        <f t="shared" si="91"/>
        <v>14088.5</v>
      </c>
      <c r="U453" s="50" t="s">
        <v>29</v>
      </c>
      <c r="V453" s="47" t="s">
        <v>682</v>
      </c>
    </row>
    <row r="454" spans="1:22" ht="15.75" customHeight="1">
      <c r="A454" s="43">
        <v>439</v>
      </c>
      <c r="B454" s="48" t="s">
        <v>499</v>
      </c>
      <c r="C454" s="48" t="s">
        <v>45</v>
      </c>
      <c r="D454" s="48" t="s">
        <v>64</v>
      </c>
      <c r="E454" s="50" t="s">
        <v>28</v>
      </c>
      <c r="F454" s="45">
        <v>40000</v>
      </c>
      <c r="G454" s="46">
        <v>442.65</v>
      </c>
      <c r="H454" s="46">
        <v>25</v>
      </c>
      <c r="I454" s="46">
        <v>0</v>
      </c>
      <c r="J454" s="46">
        <v>0</v>
      </c>
      <c r="K454" s="46">
        <f t="shared" si="89"/>
        <v>1148</v>
      </c>
      <c r="L454" s="46">
        <f t="shared" si="90"/>
        <v>2839.9999999999995</v>
      </c>
      <c r="M454" s="46">
        <v>520</v>
      </c>
      <c r="N454" s="46">
        <v>1216</v>
      </c>
      <c r="O454" s="46">
        <v>2836</v>
      </c>
      <c r="P454" s="46">
        <v>0</v>
      </c>
      <c r="Q454" s="45">
        <f t="shared" si="92"/>
        <v>2364</v>
      </c>
      <c r="R454" s="45">
        <f t="shared" si="93"/>
        <v>2831.65</v>
      </c>
      <c r="S454" s="45">
        <f t="shared" si="94"/>
        <v>6196</v>
      </c>
      <c r="T454" s="45">
        <f t="shared" si="91"/>
        <v>37168.35</v>
      </c>
      <c r="U454" s="50" t="s">
        <v>31</v>
      </c>
      <c r="V454" s="47" t="s">
        <v>682</v>
      </c>
    </row>
    <row r="455" spans="1:22" ht="15.75" customHeight="1">
      <c r="A455" s="43">
        <v>440</v>
      </c>
      <c r="B455" s="48" t="s">
        <v>500</v>
      </c>
      <c r="C455" s="48" t="s">
        <v>84</v>
      </c>
      <c r="D455" s="48" t="s">
        <v>85</v>
      </c>
      <c r="E455" s="50" t="s">
        <v>28</v>
      </c>
      <c r="F455" s="45">
        <v>20000</v>
      </c>
      <c r="G455" s="46">
        <v>0</v>
      </c>
      <c r="H455" s="46">
        <v>25</v>
      </c>
      <c r="I455" s="46">
        <v>0</v>
      </c>
      <c r="J455" s="46">
        <v>0</v>
      </c>
      <c r="K455" s="46">
        <f t="shared" si="89"/>
        <v>574</v>
      </c>
      <c r="L455" s="46">
        <f t="shared" si="90"/>
        <v>1419.9999999999998</v>
      </c>
      <c r="M455" s="46">
        <v>260</v>
      </c>
      <c r="N455" s="46">
        <v>608</v>
      </c>
      <c r="O455" s="46">
        <v>1418</v>
      </c>
      <c r="P455" s="46">
        <v>0</v>
      </c>
      <c r="Q455" s="45">
        <f t="shared" si="92"/>
        <v>1182</v>
      </c>
      <c r="R455" s="45">
        <f t="shared" si="93"/>
        <v>1207</v>
      </c>
      <c r="S455" s="45">
        <f t="shared" si="94"/>
        <v>3098</v>
      </c>
      <c r="T455" s="45">
        <f t="shared" si="91"/>
        <v>18793</v>
      </c>
      <c r="U455" s="50" t="s">
        <v>29</v>
      </c>
      <c r="V455" s="47" t="s">
        <v>682</v>
      </c>
    </row>
    <row r="456" spans="1:22" ht="15.75" customHeight="1">
      <c r="A456" s="43">
        <v>441</v>
      </c>
      <c r="B456" s="48" t="s">
        <v>501</v>
      </c>
      <c r="C456" s="48" t="s">
        <v>114</v>
      </c>
      <c r="D456" s="48" t="s">
        <v>64</v>
      </c>
      <c r="E456" s="50" t="s">
        <v>28</v>
      </c>
      <c r="F456" s="45">
        <v>18000</v>
      </c>
      <c r="G456" s="46">
        <v>0</v>
      </c>
      <c r="H456" s="46">
        <v>25</v>
      </c>
      <c r="I456" s="46">
        <v>0</v>
      </c>
      <c r="J456" s="46">
        <v>2500</v>
      </c>
      <c r="K456" s="46">
        <f t="shared" si="89"/>
        <v>516.6</v>
      </c>
      <c r="L456" s="46">
        <f t="shared" si="90"/>
        <v>1277.9999999999998</v>
      </c>
      <c r="M456" s="46">
        <v>234</v>
      </c>
      <c r="N456" s="46">
        <v>547.20000000000005</v>
      </c>
      <c r="O456" s="46">
        <v>1276.2</v>
      </c>
      <c r="P456" s="46">
        <v>0</v>
      </c>
      <c r="Q456" s="45">
        <f t="shared" si="92"/>
        <v>1063.8000000000002</v>
      </c>
      <c r="R456" s="45">
        <f t="shared" si="93"/>
        <v>3588.8</v>
      </c>
      <c r="S456" s="45">
        <f t="shared" si="94"/>
        <v>2788.2</v>
      </c>
      <c r="T456" s="45">
        <f t="shared" si="91"/>
        <v>14411.2</v>
      </c>
      <c r="U456" s="50" t="s">
        <v>29</v>
      </c>
      <c r="V456" s="47" t="s">
        <v>682</v>
      </c>
    </row>
    <row r="457" spans="1:22" ht="15.75" customHeight="1">
      <c r="A457" s="43">
        <v>442</v>
      </c>
      <c r="B457" s="48" t="s">
        <v>502</v>
      </c>
      <c r="C457" s="48" t="s">
        <v>348</v>
      </c>
      <c r="D457" s="48" t="s">
        <v>87</v>
      </c>
      <c r="E457" s="50" t="s">
        <v>28</v>
      </c>
      <c r="F457" s="45">
        <v>20000</v>
      </c>
      <c r="G457" s="46">
        <v>0</v>
      </c>
      <c r="H457" s="46">
        <v>25</v>
      </c>
      <c r="I457" s="46">
        <v>0</v>
      </c>
      <c r="J457" s="46">
        <v>0</v>
      </c>
      <c r="K457" s="46">
        <f t="shared" si="89"/>
        <v>574</v>
      </c>
      <c r="L457" s="46">
        <f t="shared" si="90"/>
        <v>1419.9999999999998</v>
      </c>
      <c r="M457" s="46">
        <v>260</v>
      </c>
      <c r="N457" s="46">
        <v>608</v>
      </c>
      <c r="O457" s="46">
        <v>1418</v>
      </c>
      <c r="P457" s="46">
        <v>0</v>
      </c>
      <c r="Q457" s="45">
        <f t="shared" si="92"/>
        <v>1182</v>
      </c>
      <c r="R457" s="45">
        <f t="shared" si="93"/>
        <v>1207</v>
      </c>
      <c r="S457" s="45">
        <f t="shared" si="94"/>
        <v>3098</v>
      </c>
      <c r="T457" s="45">
        <f t="shared" si="91"/>
        <v>18793</v>
      </c>
      <c r="U457" s="50" t="s">
        <v>29</v>
      </c>
      <c r="V457" s="47" t="s">
        <v>682</v>
      </c>
    </row>
    <row r="458" spans="1:22" ht="15.75" customHeight="1">
      <c r="A458" s="43">
        <v>443</v>
      </c>
      <c r="B458" s="48" t="s">
        <v>503</v>
      </c>
      <c r="C458" s="48" t="s">
        <v>59</v>
      </c>
      <c r="D458" s="48" t="s">
        <v>87</v>
      </c>
      <c r="E458" s="50" t="s">
        <v>28</v>
      </c>
      <c r="F458" s="45">
        <v>30000</v>
      </c>
      <c r="G458" s="46">
        <v>0</v>
      </c>
      <c r="H458" s="46">
        <v>25</v>
      </c>
      <c r="I458" s="46">
        <v>0</v>
      </c>
      <c r="J458" s="46">
        <v>6997.11</v>
      </c>
      <c r="K458" s="46">
        <f t="shared" si="89"/>
        <v>861</v>
      </c>
      <c r="L458" s="46">
        <f t="shared" si="90"/>
        <v>2130</v>
      </c>
      <c r="M458" s="46">
        <v>390</v>
      </c>
      <c r="N458" s="46">
        <v>912</v>
      </c>
      <c r="O458" s="46">
        <v>2127</v>
      </c>
      <c r="P458" s="46">
        <v>393</v>
      </c>
      <c r="Q458" s="45">
        <f t="shared" si="92"/>
        <v>1773</v>
      </c>
      <c r="R458" s="45">
        <f t="shared" si="93"/>
        <v>9188.11</v>
      </c>
      <c r="S458" s="45">
        <f t="shared" si="94"/>
        <v>4647</v>
      </c>
      <c r="T458" s="45">
        <f t="shared" si="91"/>
        <v>20811.89</v>
      </c>
      <c r="U458" s="50" t="s">
        <v>29</v>
      </c>
      <c r="V458" s="47" t="s">
        <v>682</v>
      </c>
    </row>
    <row r="459" spans="1:22" ht="15.75" customHeight="1">
      <c r="A459" s="43">
        <v>444</v>
      </c>
      <c r="B459" s="48" t="s">
        <v>641</v>
      </c>
      <c r="C459" s="48" t="s">
        <v>68</v>
      </c>
      <c r="D459" s="48" t="s">
        <v>638</v>
      </c>
      <c r="E459" s="50" t="s">
        <v>28</v>
      </c>
      <c r="F459" s="45">
        <v>15000</v>
      </c>
      <c r="G459" s="46">
        <v>0</v>
      </c>
      <c r="H459" s="46">
        <v>25</v>
      </c>
      <c r="I459" s="46">
        <v>0</v>
      </c>
      <c r="J459" s="46">
        <v>0</v>
      </c>
      <c r="K459" s="46">
        <f t="shared" si="89"/>
        <v>430.5</v>
      </c>
      <c r="L459" s="46">
        <f t="shared" si="90"/>
        <v>1065</v>
      </c>
      <c r="M459" s="46">
        <v>195</v>
      </c>
      <c r="N459" s="46">
        <v>456</v>
      </c>
      <c r="O459" s="46">
        <v>1063.5</v>
      </c>
      <c r="P459" s="46">
        <v>0</v>
      </c>
      <c r="Q459" s="45">
        <f t="shared" si="92"/>
        <v>886.5</v>
      </c>
      <c r="R459" s="45">
        <f t="shared" si="93"/>
        <v>911.5</v>
      </c>
      <c r="S459" s="45">
        <f t="shared" si="94"/>
        <v>2323.5</v>
      </c>
      <c r="T459" s="45">
        <f t="shared" si="91"/>
        <v>14088.5</v>
      </c>
      <c r="U459" s="50" t="s">
        <v>29</v>
      </c>
      <c r="V459" s="47" t="s">
        <v>682</v>
      </c>
    </row>
    <row r="460" spans="1:22" ht="15.75" customHeight="1">
      <c r="A460" s="43">
        <v>445</v>
      </c>
      <c r="B460" s="48" t="s">
        <v>504</v>
      </c>
      <c r="C460" s="48" t="s">
        <v>505</v>
      </c>
      <c r="D460" s="48" t="s">
        <v>64</v>
      </c>
      <c r="E460" s="50" t="s">
        <v>265</v>
      </c>
      <c r="F460" s="45">
        <v>20000</v>
      </c>
      <c r="G460" s="46">
        <v>0</v>
      </c>
      <c r="H460" s="46">
        <v>25</v>
      </c>
      <c r="I460" s="46">
        <v>0</v>
      </c>
      <c r="J460" s="46">
        <v>0</v>
      </c>
      <c r="K460" s="46">
        <f t="shared" si="89"/>
        <v>574</v>
      </c>
      <c r="L460" s="46">
        <f t="shared" si="90"/>
        <v>1419.9999999999998</v>
      </c>
      <c r="M460" s="46">
        <v>260</v>
      </c>
      <c r="N460" s="46">
        <v>608</v>
      </c>
      <c r="O460" s="46">
        <v>1418</v>
      </c>
      <c r="P460" s="46">
        <v>0</v>
      </c>
      <c r="Q460" s="45">
        <f t="shared" si="92"/>
        <v>1182</v>
      </c>
      <c r="R460" s="45">
        <f t="shared" si="93"/>
        <v>1207</v>
      </c>
      <c r="S460" s="45">
        <f t="shared" si="94"/>
        <v>3098</v>
      </c>
      <c r="T460" s="45">
        <f t="shared" si="91"/>
        <v>18793</v>
      </c>
      <c r="U460" s="50" t="s">
        <v>29</v>
      </c>
      <c r="V460" s="47" t="s">
        <v>682</v>
      </c>
    </row>
    <row r="461" spans="1:22" ht="15.75" customHeight="1">
      <c r="A461" s="43">
        <v>446</v>
      </c>
      <c r="B461" s="48" t="s">
        <v>506</v>
      </c>
      <c r="C461" s="48" t="s">
        <v>59</v>
      </c>
      <c r="D461" s="48" t="s">
        <v>51</v>
      </c>
      <c r="E461" s="50" t="s">
        <v>28</v>
      </c>
      <c r="F461" s="45">
        <v>31000</v>
      </c>
      <c r="G461" s="46">
        <v>0</v>
      </c>
      <c r="H461" s="46">
        <v>25</v>
      </c>
      <c r="I461" s="46">
        <v>0</v>
      </c>
      <c r="J461" s="46">
        <v>1000</v>
      </c>
      <c r="K461" s="46">
        <f t="shared" ref="K461:K521" si="95">F461*2.87%</f>
        <v>889.7</v>
      </c>
      <c r="L461" s="46">
        <f t="shared" ref="L461:L521" si="96">F461*7.1%</f>
        <v>2201</v>
      </c>
      <c r="M461" s="46">
        <v>403</v>
      </c>
      <c r="N461" s="46">
        <v>942.4</v>
      </c>
      <c r="O461" s="46">
        <v>2197.9</v>
      </c>
      <c r="P461" s="46">
        <v>0</v>
      </c>
      <c r="Q461" s="45">
        <f t="shared" si="92"/>
        <v>1832.1</v>
      </c>
      <c r="R461" s="45">
        <f t="shared" si="93"/>
        <v>2857.1</v>
      </c>
      <c r="S461" s="45">
        <f t="shared" si="94"/>
        <v>4801.8999999999996</v>
      </c>
      <c r="T461" s="45">
        <f t="shared" ref="T461:T521" si="97">F461-R461</f>
        <v>28142.9</v>
      </c>
      <c r="U461" s="50" t="s">
        <v>29</v>
      </c>
      <c r="V461" s="47" t="s">
        <v>682</v>
      </c>
    </row>
    <row r="462" spans="1:22" ht="15.75" customHeight="1">
      <c r="A462" s="43">
        <v>447</v>
      </c>
      <c r="B462" s="48" t="s">
        <v>507</v>
      </c>
      <c r="C462" s="48" t="s">
        <v>303</v>
      </c>
      <c r="D462" s="48" t="s">
        <v>54</v>
      </c>
      <c r="E462" s="50" t="s">
        <v>28</v>
      </c>
      <c r="F462" s="45">
        <v>15000</v>
      </c>
      <c r="G462" s="46">
        <v>0</v>
      </c>
      <c r="H462" s="46">
        <v>25</v>
      </c>
      <c r="I462" s="46">
        <v>0</v>
      </c>
      <c r="J462" s="46">
        <v>6542.65</v>
      </c>
      <c r="K462" s="46">
        <f t="shared" si="95"/>
        <v>430.5</v>
      </c>
      <c r="L462" s="46">
        <f t="shared" si="96"/>
        <v>1065</v>
      </c>
      <c r="M462" s="46">
        <v>195</v>
      </c>
      <c r="N462" s="46">
        <v>456</v>
      </c>
      <c r="O462" s="46">
        <v>1063.5</v>
      </c>
      <c r="P462" s="46">
        <v>0</v>
      </c>
      <c r="Q462" s="45">
        <f t="shared" si="92"/>
        <v>886.5</v>
      </c>
      <c r="R462" s="45">
        <f t="shared" si="93"/>
        <v>7454.15</v>
      </c>
      <c r="S462" s="45">
        <f t="shared" si="94"/>
        <v>2323.5</v>
      </c>
      <c r="T462" s="45">
        <f t="shared" si="97"/>
        <v>7545.85</v>
      </c>
      <c r="U462" s="50" t="s">
        <v>29</v>
      </c>
      <c r="V462" s="47" t="s">
        <v>682</v>
      </c>
    </row>
    <row r="463" spans="1:22" ht="15.75" customHeight="1">
      <c r="A463" s="43">
        <v>448</v>
      </c>
      <c r="B463" s="48" t="s">
        <v>508</v>
      </c>
      <c r="C463" s="48" t="s">
        <v>50</v>
      </c>
      <c r="D463" s="48" t="s">
        <v>51</v>
      </c>
      <c r="E463" s="50" t="s">
        <v>28</v>
      </c>
      <c r="F463" s="45">
        <v>15000</v>
      </c>
      <c r="G463" s="46">
        <v>0</v>
      </c>
      <c r="H463" s="46">
        <v>25</v>
      </c>
      <c r="I463" s="46">
        <v>0</v>
      </c>
      <c r="J463" s="46">
        <v>0</v>
      </c>
      <c r="K463" s="46">
        <f t="shared" si="95"/>
        <v>430.5</v>
      </c>
      <c r="L463" s="46">
        <f t="shared" si="96"/>
        <v>1065</v>
      </c>
      <c r="M463" s="46">
        <v>195</v>
      </c>
      <c r="N463" s="46">
        <v>456</v>
      </c>
      <c r="O463" s="46">
        <v>1063.5</v>
      </c>
      <c r="P463" s="46">
        <v>0</v>
      </c>
      <c r="Q463" s="45">
        <f t="shared" si="92"/>
        <v>886.5</v>
      </c>
      <c r="R463" s="45">
        <f t="shared" si="93"/>
        <v>911.5</v>
      </c>
      <c r="S463" s="45">
        <f t="shared" si="94"/>
        <v>2323.5</v>
      </c>
      <c r="T463" s="45">
        <f t="shared" si="97"/>
        <v>14088.5</v>
      </c>
      <c r="U463" s="50" t="s">
        <v>29</v>
      </c>
      <c r="V463" s="47" t="s">
        <v>682</v>
      </c>
    </row>
    <row r="464" spans="1:22" ht="15.75" customHeight="1">
      <c r="A464" s="43">
        <v>449</v>
      </c>
      <c r="B464" s="48" t="s">
        <v>509</v>
      </c>
      <c r="C464" s="48" t="s">
        <v>196</v>
      </c>
      <c r="D464" s="48" t="s">
        <v>54</v>
      </c>
      <c r="E464" s="50" t="s">
        <v>28</v>
      </c>
      <c r="F464" s="45">
        <v>25000</v>
      </c>
      <c r="G464" s="46">
        <v>0</v>
      </c>
      <c r="H464" s="46">
        <v>25</v>
      </c>
      <c r="I464" s="46">
        <v>0</v>
      </c>
      <c r="J464" s="46">
        <v>4687.13</v>
      </c>
      <c r="K464" s="46">
        <f t="shared" si="95"/>
        <v>717.5</v>
      </c>
      <c r="L464" s="46">
        <f t="shared" si="96"/>
        <v>1774.9999999999998</v>
      </c>
      <c r="M464" s="46">
        <v>325</v>
      </c>
      <c r="N464" s="46">
        <v>760</v>
      </c>
      <c r="O464" s="46">
        <v>1772.5000000000002</v>
      </c>
      <c r="P464" s="46">
        <v>0</v>
      </c>
      <c r="Q464" s="45">
        <f t="shared" si="92"/>
        <v>1477.5</v>
      </c>
      <c r="R464" s="45">
        <f t="shared" si="93"/>
        <v>6189.63</v>
      </c>
      <c r="S464" s="45">
        <f t="shared" si="94"/>
        <v>3872.5</v>
      </c>
      <c r="T464" s="45">
        <f t="shared" si="97"/>
        <v>18810.37</v>
      </c>
      <c r="U464" s="50" t="s">
        <v>29</v>
      </c>
      <c r="V464" s="47" t="s">
        <v>682</v>
      </c>
    </row>
    <row r="465" spans="1:22" ht="15.75" customHeight="1">
      <c r="A465" s="43">
        <v>450</v>
      </c>
      <c r="B465" s="48" t="s">
        <v>510</v>
      </c>
      <c r="C465" s="48" t="s">
        <v>201</v>
      </c>
      <c r="D465" s="48" t="s">
        <v>64</v>
      </c>
      <c r="E465" s="50" t="s">
        <v>28</v>
      </c>
      <c r="F465" s="45">
        <v>25000</v>
      </c>
      <c r="G465" s="46">
        <v>0</v>
      </c>
      <c r="H465" s="46">
        <v>25</v>
      </c>
      <c r="I465" s="46">
        <v>0</v>
      </c>
      <c r="J465" s="46">
        <v>1300</v>
      </c>
      <c r="K465" s="46">
        <f t="shared" si="95"/>
        <v>717.5</v>
      </c>
      <c r="L465" s="46">
        <f t="shared" si="96"/>
        <v>1774.9999999999998</v>
      </c>
      <c r="M465" s="46">
        <v>325</v>
      </c>
      <c r="N465" s="46">
        <v>760</v>
      </c>
      <c r="O465" s="46">
        <v>1772.5000000000002</v>
      </c>
      <c r="P465" s="46">
        <v>0</v>
      </c>
      <c r="Q465" s="45">
        <f t="shared" si="92"/>
        <v>1477.5</v>
      </c>
      <c r="R465" s="45">
        <f t="shared" si="93"/>
        <v>2802.5</v>
      </c>
      <c r="S465" s="45">
        <f t="shared" si="94"/>
        <v>3872.5</v>
      </c>
      <c r="T465" s="45">
        <f t="shared" si="97"/>
        <v>22197.5</v>
      </c>
      <c r="U465" s="50" t="s">
        <v>31</v>
      </c>
      <c r="V465" s="47" t="s">
        <v>682</v>
      </c>
    </row>
    <row r="466" spans="1:22" ht="15.75" customHeight="1">
      <c r="A466" s="43">
        <v>451</v>
      </c>
      <c r="B466" s="48" t="s">
        <v>511</v>
      </c>
      <c r="C466" s="48" t="s">
        <v>196</v>
      </c>
      <c r="D466" s="48" t="s">
        <v>51</v>
      </c>
      <c r="E466" s="50" t="s">
        <v>28</v>
      </c>
      <c r="F466" s="45">
        <v>15000</v>
      </c>
      <c r="G466" s="46">
        <v>0</v>
      </c>
      <c r="H466" s="46">
        <v>25</v>
      </c>
      <c r="I466" s="46">
        <v>0</v>
      </c>
      <c r="J466" s="46">
        <v>0</v>
      </c>
      <c r="K466" s="46">
        <f t="shared" si="95"/>
        <v>430.5</v>
      </c>
      <c r="L466" s="46">
        <f t="shared" si="96"/>
        <v>1065</v>
      </c>
      <c r="M466" s="46">
        <v>195</v>
      </c>
      <c r="N466" s="46">
        <v>456</v>
      </c>
      <c r="O466" s="46">
        <v>1063.5</v>
      </c>
      <c r="P466" s="46">
        <v>0</v>
      </c>
      <c r="Q466" s="45">
        <f t="shared" si="92"/>
        <v>886.5</v>
      </c>
      <c r="R466" s="45">
        <f t="shared" si="93"/>
        <v>911.5</v>
      </c>
      <c r="S466" s="45">
        <f t="shared" si="94"/>
        <v>2323.5</v>
      </c>
      <c r="T466" s="45">
        <f t="shared" si="97"/>
        <v>14088.5</v>
      </c>
      <c r="U466" s="50" t="s">
        <v>31</v>
      </c>
      <c r="V466" s="47" t="s">
        <v>682</v>
      </c>
    </row>
    <row r="467" spans="1:22" ht="15.75" customHeight="1">
      <c r="A467" s="43">
        <v>452</v>
      </c>
      <c r="B467" s="48" t="s">
        <v>512</v>
      </c>
      <c r="C467" s="48" t="s">
        <v>196</v>
      </c>
      <c r="D467" s="48" t="s">
        <v>57</v>
      </c>
      <c r="E467" s="50" t="s">
        <v>28</v>
      </c>
      <c r="F467" s="45">
        <v>10000</v>
      </c>
      <c r="G467" s="46">
        <v>0</v>
      </c>
      <c r="H467" s="46">
        <v>25</v>
      </c>
      <c r="I467" s="46">
        <v>0</v>
      </c>
      <c r="J467" s="46">
        <v>600</v>
      </c>
      <c r="K467" s="46">
        <f t="shared" si="95"/>
        <v>287</v>
      </c>
      <c r="L467" s="46">
        <f t="shared" si="96"/>
        <v>709.99999999999989</v>
      </c>
      <c r="M467" s="46">
        <v>130</v>
      </c>
      <c r="N467" s="46">
        <v>304</v>
      </c>
      <c r="O467" s="46">
        <v>709</v>
      </c>
      <c r="P467" s="46">
        <v>0</v>
      </c>
      <c r="Q467" s="45">
        <f t="shared" ref="Q467:Q528" si="98">K467+N467</f>
        <v>591</v>
      </c>
      <c r="R467" s="45">
        <f t="shared" ref="R467:R528" si="99">G467+H467+I467+J467+K467+N467+P467</f>
        <v>1216</v>
      </c>
      <c r="S467" s="45">
        <f t="shared" ref="S467:S528" si="100">L467+M467+O467</f>
        <v>1549</v>
      </c>
      <c r="T467" s="45">
        <f t="shared" si="97"/>
        <v>8784</v>
      </c>
      <c r="U467" s="50" t="s">
        <v>29</v>
      </c>
      <c r="V467" s="47" t="s">
        <v>682</v>
      </c>
    </row>
    <row r="468" spans="1:22" ht="15.75" customHeight="1">
      <c r="A468" s="43">
        <v>453</v>
      </c>
      <c r="B468" s="48" t="s">
        <v>513</v>
      </c>
      <c r="C468" s="48" t="s">
        <v>63</v>
      </c>
      <c r="D468" s="48" t="s">
        <v>64</v>
      </c>
      <c r="E468" s="50" t="s">
        <v>28</v>
      </c>
      <c r="F468" s="45">
        <v>18000</v>
      </c>
      <c r="G468" s="46">
        <v>0</v>
      </c>
      <c r="H468" s="46">
        <v>25</v>
      </c>
      <c r="I468" s="46">
        <v>0</v>
      </c>
      <c r="J468" s="46">
        <v>0</v>
      </c>
      <c r="K468" s="46">
        <f t="shared" si="95"/>
        <v>516.6</v>
      </c>
      <c r="L468" s="46">
        <f t="shared" si="96"/>
        <v>1277.9999999999998</v>
      </c>
      <c r="M468" s="46">
        <v>234</v>
      </c>
      <c r="N468" s="46">
        <v>547.20000000000005</v>
      </c>
      <c r="O468" s="46">
        <v>1276.2</v>
      </c>
      <c r="P468" s="46">
        <v>0</v>
      </c>
      <c r="Q468" s="45">
        <f t="shared" si="98"/>
        <v>1063.8000000000002</v>
      </c>
      <c r="R468" s="45">
        <f t="shared" si="99"/>
        <v>1088.8000000000002</v>
      </c>
      <c r="S468" s="45">
        <f t="shared" si="100"/>
        <v>2788.2</v>
      </c>
      <c r="T468" s="45">
        <f t="shared" si="97"/>
        <v>16911.2</v>
      </c>
      <c r="U468" s="50" t="s">
        <v>31</v>
      </c>
      <c r="V468" s="47" t="s">
        <v>682</v>
      </c>
    </row>
    <row r="469" spans="1:22" ht="15.75" customHeight="1">
      <c r="A469" s="43">
        <v>454</v>
      </c>
      <c r="B469" s="48" t="s">
        <v>514</v>
      </c>
      <c r="C469" s="48" t="s">
        <v>63</v>
      </c>
      <c r="D469" s="48" t="s">
        <v>64</v>
      </c>
      <c r="E469" s="50" t="s">
        <v>28</v>
      </c>
      <c r="F469" s="45">
        <v>18000</v>
      </c>
      <c r="G469" s="46">
        <v>0</v>
      </c>
      <c r="H469" s="46">
        <v>25</v>
      </c>
      <c r="I469" s="46">
        <v>0</v>
      </c>
      <c r="J469" s="46">
        <v>10835.58</v>
      </c>
      <c r="K469" s="46">
        <f t="shared" si="95"/>
        <v>516.6</v>
      </c>
      <c r="L469" s="46">
        <f t="shared" si="96"/>
        <v>1277.9999999999998</v>
      </c>
      <c r="M469" s="46">
        <v>234</v>
      </c>
      <c r="N469" s="46">
        <v>547.20000000000005</v>
      </c>
      <c r="O469" s="46">
        <v>1276.2</v>
      </c>
      <c r="P469" s="46">
        <v>0</v>
      </c>
      <c r="Q469" s="45">
        <f t="shared" si="98"/>
        <v>1063.8000000000002</v>
      </c>
      <c r="R469" s="45">
        <f t="shared" si="99"/>
        <v>11924.380000000001</v>
      </c>
      <c r="S469" s="45">
        <f t="shared" si="100"/>
        <v>2788.2</v>
      </c>
      <c r="T469" s="45">
        <f t="shared" si="97"/>
        <v>6075.619999999999</v>
      </c>
      <c r="U469" s="50" t="s">
        <v>31</v>
      </c>
      <c r="V469" s="47" t="s">
        <v>682</v>
      </c>
    </row>
    <row r="470" spans="1:22" ht="15.75" customHeight="1">
      <c r="A470" s="43">
        <v>455</v>
      </c>
      <c r="B470" s="48" t="s">
        <v>515</v>
      </c>
      <c r="C470" s="48" t="s">
        <v>184</v>
      </c>
      <c r="D470" s="48" t="s">
        <v>148</v>
      </c>
      <c r="E470" s="50" t="s">
        <v>28</v>
      </c>
      <c r="F470" s="45">
        <v>18000</v>
      </c>
      <c r="G470" s="46">
        <v>0</v>
      </c>
      <c r="H470" s="46">
        <v>25</v>
      </c>
      <c r="I470" s="46">
        <v>0</v>
      </c>
      <c r="J470" s="46">
        <v>2500</v>
      </c>
      <c r="K470" s="46">
        <f t="shared" si="95"/>
        <v>516.6</v>
      </c>
      <c r="L470" s="46">
        <f t="shared" si="96"/>
        <v>1277.9999999999998</v>
      </c>
      <c r="M470" s="46">
        <v>234</v>
      </c>
      <c r="N470" s="46">
        <v>547.20000000000005</v>
      </c>
      <c r="O470" s="46">
        <v>1276.2</v>
      </c>
      <c r="P470" s="46">
        <v>0</v>
      </c>
      <c r="Q470" s="45">
        <f t="shared" si="98"/>
        <v>1063.8000000000002</v>
      </c>
      <c r="R470" s="45">
        <f t="shared" si="99"/>
        <v>3588.8</v>
      </c>
      <c r="S470" s="45">
        <f t="shared" si="100"/>
        <v>2788.2</v>
      </c>
      <c r="T470" s="45">
        <f t="shared" si="97"/>
        <v>14411.2</v>
      </c>
      <c r="U470" s="50" t="s">
        <v>29</v>
      </c>
      <c r="V470" s="47" t="s">
        <v>682</v>
      </c>
    </row>
    <row r="471" spans="1:22" ht="15.75" customHeight="1">
      <c r="A471" s="43">
        <v>456</v>
      </c>
      <c r="B471" s="48" t="s">
        <v>516</v>
      </c>
      <c r="C471" s="48" t="s">
        <v>45</v>
      </c>
      <c r="D471" s="48" t="s">
        <v>87</v>
      </c>
      <c r="E471" s="50" t="s">
        <v>28</v>
      </c>
      <c r="F471" s="45">
        <v>40000</v>
      </c>
      <c r="G471" s="46">
        <v>442.65</v>
      </c>
      <c r="H471" s="46">
        <v>25</v>
      </c>
      <c r="I471" s="46">
        <v>0</v>
      </c>
      <c r="J471" s="46">
        <v>0</v>
      </c>
      <c r="K471" s="46">
        <f t="shared" si="95"/>
        <v>1148</v>
      </c>
      <c r="L471" s="46">
        <f t="shared" si="96"/>
        <v>2839.9999999999995</v>
      </c>
      <c r="M471" s="46">
        <v>520</v>
      </c>
      <c r="N471" s="46">
        <v>1216</v>
      </c>
      <c r="O471" s="46">
        <v>2836</v>
      </c>
      <c r="P471" s="46">
        <v>0</v>
      </c>
      <c r="Q471" s="45">
        <f t="shared" si="98"/>
        <v>2364</v>
      </c>
      <c r="R471" s="45">
        <f t="shared" si="99"/>
        <v>2831.65</v>
      </c>
      <c r="S471" s="45">
        <f t="shared" si="100"/>
        <v>6196</v>
      </c>
      <c r="T471" s="45">
        <f t="shared" si="97"/>
        <v>37168.35</v>
      </c>
      <c r="U471" s="50" t="s">
        <v>29</v>
      </c>
      <c r="V471" s="47" t="s">
        <v>682</v>
      </c>
    </row>
    <row r="472" spans="1:22" ht="15.75" customHeight="1">
      <c r="A472" s="43">
        <v>457</v>
      </c>
      <c r="B472" s="48" t="s">
        <v>517</v>
      </c>
      <c r="C472" s="48" t="s">
        <v>201</v>
      </c>
      <c r="D472" s="48" t="s">
        <v>64</v>
      </c>
      <c r="E472" s="50" t="s">
        <v>28</v>
      </c>
      <c r="F472" s="45">
        <v>15000</v>
      </c>
      <c r="G472" s="46">
        <v>0</v>
      </c>
      <c r="H472" s="46">
        <v>25</v>
      </c>
      <c r="I472" s="46">
        <v>0</v>
      </c>
      <c r="J472" s="46">
        <v>1150</v>
      </c>
      <c r="K472" s="46">
        <f t="shared" si="95"/>
        <v>430.5</v>
      </c>
      <c r="L472" s="46">
        <f t="shared" si="96"/>
        <v>1065</v>
      </c>
      <c r="M472" s="46">
        <v>195</v>
      </c>
      <c r="N472" s="46">
        <v>456</v>
      </c>
      <c r="O472" s="46">
        <v>1063.5</v>
      </c>
      <c r="P472" s="46">
        <v>0</v>
      </c>
      <c r="Q472" s="45">
        <f t="shared" si="98"/>
        <v>886.5</v>
      </c>
      <c r="R472" s="45">
        <f t="shared" si="99"/>
        <v>2061.5</v>
      </c>
      <c r="S472" s="45">
        <f t="shared" si="100"/>
        <v>2323.5</v>
      </c>
      <c r="T472" s="45">
        <f t="shared" si="97"/>
        <v>12938.5</v>
      </c>
      <c r="U472" s="50" t="s">
        <v>31</v>
      </c>
      <c r="V472" s="47" t="s">
        <v>682</v>
      </c>
    </row>
    <row r="473" spans="1:22" ht="15.75" customHeight="1">
      <c r="A473" s="43">
        <v>458</v>
      </c>
      <c r="B473" s="48" t="s">
        <v>518</v>
      </c>
      <c r="C473" s="48" t="s">
        <v>196</v>
      </c>
      <c r="D473" s="48" t="s">
        <v>64</v>
      </c>
      <c r="E473" s="50" t="s">
        <v>28</v>
      </c>
      <c r="F473" s="45">
        <v>17000</v>
      </c>
      <c r="G473" s="46">
        <v>0</v>
      </c>
      <c r="H473" s="46">
        <v>25</v>
      </c>
      <c r="I473" s="46">
        <v>0</v>
      </c>
      <c r="J473" s="46">
        <v>1001.03</v>
      </c>
      <c r="K473" s="46">
        <f t="shared" si="95"/>
        <v>487.9</v>
      </c>
      <c r="L473" s="46">
        <f t="shared" si="96"/>
        <v>1207</v>
      </c>
      <c r="M473" s="46">
        <v>221</v>
      </c>
      <c r="N473" s="46">
        <v>516.79999999999995</v>
      </c>
      <c r="O473" s="46">
        <v>1205.3000000000002</v>
      </c>
      <c r="P473" s="46">
        <v>0</v>
      </c>
      <c r="Q473" s="45">
        <f t="shared" si="98"/>
        <v>1004.6999999999999</v>
      </c>
      <c r="R473" s="45">
        <f t="shared" si="99"/>
        <v>2030.7299999999998</v>
      </c>
      <c r="S473" s="45">
        <f t="shared" si="100"/>
        <v>2633.3</v>
      </c>
      <c r="T473" s="45">
        <f t="shared" si="97"/>
        <v>14969.27</v>
      </c>
      <c r="U473" s="50" t="s">
        <v>31</v>
      </c>
      <c r="V473" s="47" t="s">
        <v>682</v>
      </c>
    </row>
    <row r="474" spans="1:22" ht="15.75" customHeight="1">
      <c r="A474" s="43">
        <v>459</v>
      </c>
      <c r="B474" s="48" t="s">
        <v>519</v>
      </c>
      <c r="C474" s="48" t="s">
        <v>196</v>
      </c>
      <c r="D474" s="48" t="s">
        <v>54</v>
      </c>
      <c r="E474" s="50" t="s">
        <v>28</v>
      </c>
      <c r="F474" s="45">
        <v>15000</v>
      </c>
      <c r="G474" s="46">
        <v>0</v>
      </c>
      <c r="H474" s="46">
        <v>25</v>
      </c>
      <c r="I474" s="46">
        <v>0</v>
      </c>
      <c r="J474" s="46">
        <v>0</v>
      </c>
      <c r="K474" s="46">
        <f t="shared" si="95"/>
        <v>430.5</v>
      </c>
      <c r="L474" s="46">
        <f t="shared" si="96"/>
        <v>1065</v>
      </c>
      <c r="M474" s="46">
        <v>195</v>
      </c>
      <c r="N474" s="46">
        <v>456</v>
      </c>
      <c r="O474" s="46">
        <v>1063.5</v>
      </c>
      <c r="P474" s="46">
        <v>0</v>
      </c>
      <c r="Q474" s="45">
        <f t="shared" si="98"/>
        <v>886.5</v>
      </c>
      <c r="R474" s="45">
        <f t="shared" si="99"/>
        <v>911.5</v>
      </c>
      <c r="S474" s="45">
        <f t="shared" si="100"/>
        <v>2323.5</v>
      </c>
      <c r="T474" s="45">
        <f t="shared" si="97"/>
        <v>14088.5</v>
      </c>
      <c r="U474" s="50" t="s">
        <v>29</v>
      </c>
      <c r="V474" s="47" t="s">
        <v>682</v>
      </c>
    </row>
    <row r="475" spans="1:22" ht="15.75" customHeight="1">
      <c r="A475" s="43">
        <v>460</v>
      </c>
      <c r="B475" s="48" t="s">
        <v>520</v>
      </c>
      <c r="C475" s="48" t="s">
        <v>59</v>
      </c>
      <c r="D475" s="48" t="s">
        <v>384</v>
      </c>
      <c r="E475" s="50" t="s">
        <v>28</v>
      </c>
      <c r="F475" s="45">
        <v>25000</v>
      </c>
      <c r="G475" s="46">
        <v>0</v>
      </c>
      <c r="H475" s="46">
        <v>25</v>
      </c>
      <c r="I475" s="46">
        <v>0</v>
      </c>
      <c r="J475" s="46">
        <v>0</v>
      </c>
      <c r="K475" s="46">
        <f t="shared" si="95"/>
        <v>717.5</v>
      </c>
      <c r="L475" s="46">
        <f t="shared" si="96"/>
        <v>1774.9999999999998</v>
      </c>
      <c r="M475" s="46">
        <v>325</v>
      </c>
      <c r="N475" s="46">
        <v>760</v>
      </c>
      <c r="O475" s="46">
        <v>1772.5000000000002</v>
      </c>
      <c r="P475" s="46">
        <v>0</v>
      </c>
      <c r="Q475" s="45">
        <f t="shared" si="98"/>
        <v>1477.5</v>
      </c>
      <c r="R475" s="45">
        <f t="shared" si="99"/>
        <v>1502.5</v>
      </c>
      <c r="S475" s="45">
        <f t="shared" si="100"/>
        <v>3872.5</v>
      </c>
      <c r="T475" s="45">
        <f t="shared" si="97"/>
        <v>23497.5</v>
      </c>
      <c r="U475" s="50" t="s">
        <v>29</v>
      </c>
      <c r="V475" s="47" t="s">
        <v>682</v>
      </c>
    </row>
    <row r="476" spans="1:22" ht="15.75" customHeight="1">
      <c r="A476" s="43">
        <v>461</v>
      </c>
      <c r="B476" s="48" t="s">
        <v>521</v>
      </c>
      <c r="C476" s="48" t="s">
        <v>42</v>
      </c>
      <c r="D476" s="48" t="s">
        <v>43</v>
      </c>
      <c r="E476" s="50" t="s">
        <v>28</v>
      </c>
      <c r="F476" s="45">
        <v>13000</v>
      </c>
      <c r="G476" s="46">
        <v>0</v>
      </c>
      <c r="H476" s="46">
        <v>25</v>
      </c>
      <c r="I476" s="46">
        <v>0</v>
      </c>
      <c r="J476" s="46">
        <v>0</v>
      </c>
      <c r="K476" s="46">
        <f t="shared" si="95"/>
        <v>373.1</v>
      </c>
      <c r="L476" s="46">
        <f t="shared" si="96"/>
        <v>922.99999999999989</v>
      </c>
      <c r="M476" s="46">
        <v>169</v>
      </c>
      <c r="N476" s="46">
        <v>395.2</v>
      </c>
      <c r="O476" s="46">
        <v>921.7</v>
      </c>
      <c r="P476" s="46">
        <v>0</v>
      </c>
      <c r="Q476" s="45">
        <f t="shared" si="98"/>
        <v>768.3</v>
      </c>
      <c r="R476" s="45">
        <f t="shared" si="99"/>
        <v>793.3</v>
      </c>
      <c r="S476" s="45">
        <f t="shared" si="100"/>
        <v>2013.7</v>
      </c>
      <c r="T476" s="45">
        <f t="shared" si="97"/>
        <v>12206.7</v>
      </c>
      <c r="U476" s="50" t="s">
        <v>29</v>
      </c>
      <c r="V476" s="47" t="s">
        <v>682</v>
      </c>
    </row>
    <row r="477" spans="1:22" ht="15.75" customHeight="1">
      <c r="A477" s="43">
        <v>462</v>
      </c>
      <c r="B477" s="48" t="s">
        <v>522</v>
      </c>
      <c r="C477" s="48" t="s">
        <v>295</v>
      </c>
      <c r="D477" s="48" t="s">
        <v>69</v>
      </c>
      <c r="E477" s="50" t="s">
        <v>28</v>
      </c>
      <c r="F477" s="45">
        <v>10000</v>
      </c>
      <c r="G477" s="46">
        <v>0</v>
      </c>
      <c r="H477" s="46">
        <v>25</v>
      </c>
      <c r="I477" s="46">
        <v>0</v>
      </c>
      <c r="J477" s="46">
        <v>1388.03</v>
      </c>
      <c r="K477" s="46">
        <f t="shared" si="95"/>
        <v>287</v>
      </c>
      <c r="L477" s="46">
        <f t="shared" si="96"/>
        <v>709.99999999999989</v>
      </c>
      <c r="M477" s="46">
        <v>130</v>
      </c>
      <c r="N477" s="46">
        <v>304</v>
      </c>
      <c r="O477" s="46">
        <v>709</v>
      </c>
      <c r="P477" s="46">
        <v>0</v>
      </c>
      <c r="Q477" s="45">
        <f t="shared" si="98"/>
        <v>591</v>
      </c>
      <c r="R477" s="45">
        <f t="shared" si="99"/>
        <v>2004.03</v>
      </c>
      <c r="S477" s="45">
        <f t="shared" si="100"/>
        <v>1549</v>
      </c>
      <c r="T477" s="45">
        <f t="shared" si="97"/>
        <v>7995.97</v>
      </c>
      <c r="U477" s="50" t="s">
        <v>29</v>
      </c>
      <c r="V477" s="47" t="s">
        <v>682</v>
      </c>
    </row>
    <row r="478" spans="1:22" ht="15.75" customHeight="1">
      <c r="A478" s="43">
        <v>463</v>
      </c>
      <c r="B478" s="48" t="s">
        <v>523</v>
      </c>
      <c r="C478" s="48" t="s">
        <v>45</v>
      </c>
      <c r="D478" s="48" t="s">
        <v>76</v>
      </c>
      <c r="E478" s="50" t="s">
        <v>28</v>
      </c>
      <c r="F478" s="45">
        <v>20000</v>
      </c>
      <c r="G478" s="46">
        <v>0</v>
      </c>
      <c r="H478" s="46">
        <v>25</v>
      </c>
      <c r="I478" s="46">
        <v>0</v>
      </c>
      <c r="J478" s="46">
        <v>0</v>
      </c>
      <c r="K478" s="46">
        <f t="shared" si="95"/>
        <v>574</v>
      </c>
      <c r="L478" s="46">
        <f t="shared" si="96"/>
        <v>1419.9999999999998</v>
      </c>
      <c r="M478" s="46">
        <v>260</v>
      </c>
      <c r="N478" s="46">
        <v>608</v>
      </c>
      <c r="O478" s="46">
        <v>1418</v>
      </c>
      <c r="P478" s="46">
        <v>0</v>
      </c>
      <c r="Q478" s="45">
        <f t="shared" si="98"/>
        <v>1182</v>
      </c>
      <c r="R478" s="45">
        <f t="shared" si="99"/>
        <v>1207</v>
      </c>
      <c r="S478" s="45">
        <f t="shared" si="100"/>
        <v>3098</v>
      </c>
      <c r="T478" s="45">
        <f t="shared" si="97"/>
        <v>18793</v>
      </c>
      <c r="U478" s="50" t="s">
        <v>29</v>
      </c>
      <c r="V478" s="47" t="s">
        <v>682</v>
      </c>
    </row>
    <row r="479" spans="1:22" ht="15.75" customHeight="1">
      <c r="A479" s="43">
        <v>464</v>
      </c>
      <c r="B479" s="48" t="s">
        <v>524</v>
      </c>
      <c r="C479" s="48" t="s">
        <v>50</v>
      </c>
      <c r="D479" s="48" t="s">
        <v>51</v>
      </c>
      <c r="E479" s="50" t="s">
        <v>28</v>
      </c>
      <c r="F479" s="45">
        <v>15000</v>
      </c>
      <c r="G479" s="46">
        <v>0</v>
      </c>
      <c r="H479" s="46">
        <v>25</v>
      </c>
      <c r="I479" s="46">
        <v>0</v>
      </c>
      <c r="J479" s="46">
        <v>0</v>
      </c>
      <c r="K479" s="46">
        <f t="shared" si="95"/>
        <v>430.5</v>
      </c>
      <c r="L479" s="46">
        <f t="shared" si="96"/>
        <v>1065</v>
      </c>
      <c r="M479" s="46">
        <v>195</v>
      </c>
      <c r="N479" s="46">
        <v>456</v>
      </c>
      <c r="O479" s="46">
        <v>1063.5</v>
      </c>
      <c r="P479" s="46">
        <v>0</v>
      </c>
      <c r="Q479" s="45">
        <f t="shared" si="98"/>
        <v>886.5</v>
      </c>
      <c r="R479" s="45">
        <f t="shared" si="99"/>
        <v>911.5</v>
      </c>
      <c r="S479" s="45">
        <f t="shared" si="100"/>
        <v>2323.5</v>
      </c>
      <c r="T479" s="45">
        <f t="shared" si="97"/>
        <v>14088.5</v>
      </c>
      <c r="U479" s="50" t="s">
        <v>29</v>
      </c>
      <c r="V479" s="47" t="s">
        <v>682</v>
      </c>
    </row>
    <row r="480" spans="1:22" ht="15.75" customHeight="1">
      <c r="A480" s="43">
        <v>465</v>
      </c>
      <c r="B480" s="48" t="s">
        <v>525</v>
      </c>
      <c r="C480" s="48" t="s">
        <v>196</v>
      </c>
      <c r="D480" s="48" t="s">
        <v>54</v>
      </c>
      <c r="E480" s="50" t="s">
        <v>28</v>
      </c>
      <c r="F480" s="45">
        <v>15000</v>
      </c>
      <c r="G480" s="46">
        <v>0</v>
      </c>
      <c r="H480" s="46">
        <v>25</v>
      </c>
      <c r="I480" s="46">
        <v>0</v>
      </c>
      <c r="J480" s="46">
        <v>0</v>
      </c>
      <c r="K480" s="46">
        <f t="shared" si="95"/>
        <v>430.5</v>
      </c>
      <c r="L480" s="46">
        <f t="shared" si="96"/>
        <v>1065</v>
      </c>
      <c r="M480" s="46">
        <v>195</v>
      </c>
      <c r="N480" s="46">
        <v>456</v>
      </c>
      <c r="O480" s="46">
        <v>1063.5</v>
      </c>
      <c r="P480" s="46">
        <v>0</v>
      </c>
      <c r="Q480" s="45">
        <f t="shared" si="98"/>
        <v>886.5</v>
      </c>
      <c r="R480" s="45">
        <f t="shared" si="99"/>
        <v>911.5</v>
      </c>
      <c r="S480" s="45">
        <f t="shared" si="100"/>
        <v>2323.5</v>
      </c>
      <c r="T480" s="45">
        <f t="shared" si="97"/>
        <v>14088.5</v>
      </c>
      <c r="U480" s="50" t="s">
        <v>29</v>
      </c>
      <c r="V480" s="47" t="s">
        <v>682</v>
      </c>
    </row>
    <row r="481" spans="1:22" ht="15.75" customHeight="1">
      <c r="A481" s="43">
        <v>466</v>
      </c>
      <c r="B481" s="48" t="s">
        <v>526</v>
      </c>
      <c r="C481" s="48" t="s">
        <v>56</v>
      </c>
      <c r="D481" s="48" t="s">
        <v>87</v>
      </c>
      <c r="E481" s="50" t="s">
        <v>28</v>
      </c>
      <c r="F481" s="45">
        <v>20000</v>
      </c>
      <c r="G481" s="46">
        <v>0</v>
      </c>
      <c r="H481" s="46">
        <v>25</v>
      </c>
      <c r="I481" s="46">
        <v>0</v>
      </c>
      <c r="J481" s="46">
        <v>1500</v>
      </c>
      <c r="K481" s="46">
        <f t="shared" si="95"/>
        <v>574</v>
      </c>
      <c r="L481" s="46">
        <f t="shared" si="96"/>
        <v>1419.9999999999998</v>
      </c>
      <c r="M481" s="46">
        <v>260</v>
      </c>
      <c r="N481" s="46">
        <v>608</v>
      </c>
      <c r="O481" s="46">
        <v>1418</v>
      </c>
      <c r="P481" s="46">
        <v>0</v>
      </c>
      <c r="Q481" s="45">
        <f t="shared" si="98"/>
        <v>1182</v>
      </c>
      <c r="R481" s="45">
        <f t="shared" si="99"/>
        <v>2707</v>
      </c>
      <c r="S481" s="45">
        <f t="shared" si="100"/>
        <v>3098</v>
      </c>
      <c r="T481" s="45">
        <f t="shared" si="97"/>
        <v>17293</v>
      </c>
      <c r="U481" s="50" t="s">
        <v>29</v>
      </c>
      <c r="V481" s="47" t="s">
        <v>682</v>
      </c>
    </row>
    <row r="482" spans="1:22" ht="15.75" customHeight="1">
      <c r="A482" s="43">
        <v>467</v>
      </c>
      <c r="B482" s="48" t="s">
        <v>527</v>
      </c>
      <c r="C482" s="48" t="s">
        <v>114</v>
      </c>
      <c r="D482" s="48" t="s">
        <v>64</v>
      </c>
      <c r="E482" s="50" t="s">
        <v>28</v>
      </c>
      <c r="F482" s="45">
        <v>20000</v>
      </c>
      <c r="G482" s="46">
        <v>0</v>
      </c>
      <c r="H482" s="46">
        <v>25</v>
      </c>
      <c r="I482" s="46">
        <v>0</v>
      </c>
      <c r="J482" s="46">
        <v>1500</v>
      </c>
      <c r="K482" s="46">
        <f t="shared" si="95"/>
        <v>574</v>
      </c>
      <c r="L482" s="46">
        <f t="shared" si="96"/>
        <v>1419.9999999999998</v>
      </c>
      <c r="M482" s="46">
        <v>260</v>
      </c>
      <c r="N482" s="46">
        <v>608</v>
      </c>
      <c r="O482" s="46">
        <v>1418</v>
      </c>
      <c r="P482" s="46">
        <v>0</v>
      </c>
      <c r="Q482" s="45">
        <f t="shared" si="98"/>
        <v>1182</v>
      </c>
      <c r="R482" s="45">
        <f t="shared" si="99"/>
        <v>2707</v>
      </c>
      <c r="S482" s="45">
        <f t="shared" si="100"/>
        <v>3098</v>
      </c>
      <c r="T482" s="45">
        <f t="shared" si="97"/>
        <v>17293</v>
      </c>
      <c r="U482" s="50" t="s">
        <v>29</v>
      </c>
      <c r="V482" s="47" t="s">
        <v>682</v>
      </c>
    </row>
    <row r="483" spans="1:22" ht="15.75" customHeight="1">
      <c r="A483" s="43">
        <v>468</v>
      </c>
      <c r="B483" s="48" t="s">
        <v>528</v>
      </c>
      <c r="C483" s="48" t="s">
        <v>295</v>
      </c>
      <c r="D483" s="48" t="s">
        <v>69</v>
      </c>
      <c r="E483" s="50" t="s">
        <v>28</v>
      </c>
      <c r="F483" s="45">
        <v>10000</v>
      </c>
      <c r="G483" s="46">
        <v>0</v>
      </c>
      <c r="H483" s="46">
        <v>25</v>
      </c>
      <c r="I483" s="46">
        <v>0</v>
      </c>
      <c r="J483" s="46">
        <v>0</v>
      </c>
      <c r="K483" s="46">
        <f t="shared" si="95"/>
        <v>287</v>
      </c>
      <c r="L483" s="46">
        <f t="shared" si="96"/>
        <v>709.99999999999989</v>
      </c>
      <c r="M483" s="46">
        <v>130</v>
      </c>
      <c r="N483" s="46">
        <v>304</v>
      </c>
      <c r="O483" s="46">
        <v>709</v>
      </c>
      <c r="P483" s="46">
        <v>0</v>
      </c>
      <c r="Q483" s="45">
        <f t="shared" si="98"/>
        <v>591</v>
      </c>
      <c r="R483" s="45">
        <f t="shared" si="99"/>
        <v>616</v>
      </c>
      <c r="S483" s="45">
        <f t="shared" si="100"/>
        <v>1549</v>
      </c>
      <c r="T483" s="45">
        <f t="shared" si="97"/>
        <v>9384</v>
      </c>
      <c r="U483" s="50" t="s">
        <v>29</v>
      </c>
      <c r="V483" s="47" t="s">
        <v>682</v>
      </c>
    </row>
    <row r="484" spans="1:22" ht="15.75" customHeight="1">
      <c r="A484" s="43">
        <v>469</v>
      </c>
      <c r="B484" s="48" t="s">
        <v>529</v>
      </c>
      <c r="C484" s="48" t="s">
        <v>53</v>
      </c>
      <c r="D484" s="48" t="s">
        <v>51</v>
      </c>
      <c r="E484" s="50" t="s">
        <v>28</v>
      </c>
      <c r="F484" s="45">
        <v>30000</v>
      </c>
      <c r="G484" s="46">
        <v>0</v>
      </c>
      <c r="H484" s="46">
        <v>25</v>
      </c>
      <c r="I484" s="46">
        <v>0</v>
      </c>
      <c r="J484" s="46">
        <v>0</v>
      </c>
      <c r="K484" s="46">
        <f t="shared" si="95"/>
        <v>861</v>
      </c>
      <c r="L484" s="46">
        <f t="shared" si="96"/>
        <v>2130</v>
      </c>
      <c r="M484" s="46">
        <v>390</v>
      </c>
      <c r="N484" s="46">
        <v>912</v>
      </c>
      <c r="O484" s="46">
        <v>2127</v>
      </c>
      <c r="P484" s="46">
        <v>1715.46</v>
      </c>
      <c r="Q484" s="45">
        <f t="shared" si="98"/>
        <v>1773</v>
      </c>
      <c r="R484" s="45">
        <f t="shared" si="99"/>
        <v>3513.46</v>
      </c>
      <c r="S484" s="45">
        <f t="shared" si="100"/>
        <v>4647</v>
      </c>
      <c r="T484" s="45">
        <f t="shared" si="97"/>
        <v>26486.54</v>
      </c>
      <c r="U484" s="50" t="s">
        <v>29</v>
      </c>
      <c r="V484" s="47" t="s">
        <v>682</v>
      </c>
    </row>
    <row r="485" spans="1:22" ht="15.75" customHeight="1">
      <c r="A485" s="43">
        <v>470</v>
      </c>
      <c r="B485" s="48" t="s">
        <v>530</v>
      </c>
      <c r="C485" s="48" t="s">
        <v>295</v>
      </c>
      <c r="D485" s="48" t="s">
        <v>69</v>
      </c>
      <c r="E485" s="50" t="s">
        <v>28</v>
      </c>
      <c r="F485" s="45">
        <v>10000</v>
      </c>
      <c r="G485" s="46">
        <v>0</v>
      </c>
      <c r="H485" s="46">
        <v>25</v>
      </c>
      <c r="I485" s="46">
        <v>0</v>
      </c>
      <c r="J485" s="46">
        <v>1000</v>
      </c>
      <c r="K485" s="46">
        <f t="shared" si="95"/>
        <v>287</v>
      </c>
      <c r="L485" s="46">
        <f t="shared" si="96"/>
        <v>709.99999999999989</v>
      </c>
      <c r="M485" s="46">
        <v>130</v>
      </c>
      <c r="N485" s="46">
        <v>304</v>
      </c>
      <c r="O485" s="46">
        <v>709</v>
      </c>
      <c r="P485" s="46">
        <v>0</v>
      </c>
      <c r="Q485" s="45">
        <f t="shared" si="98"/>
        <v>591</v>
      </c>
      <c r="R485" s="45">
        <f t="shared" si="99"/>
        <v>1616</v>
      </c>
      <c r="S485" s="45">
        <f t="shared" si="100"/>
        <v>1549</v>
      </c>
      <c r="T485" s="45">
        <f t="shared" si="97"/>
        <v>8384</v>
      </c>
      <c r="U485" s="50" t="s">
        <v>29</v>
      </c>
      <c r="V485" s="47" t="s">
        <v>682</v>
      </c>
    </row>
    <row r="486" spans="1:22" ht="15.75" customHeight="1">
      <c r="A486" s="43">
        <v>471</v>
      </c>
      <c r="B486" s="48" t="s">
        <v>531</v>
      </c>
      <c r="C486" s="48" t="s">
        <v>75</v>
      </c>
      <c r="D486" s="48" t="s">
        <v>43</v>
      </c>
      <c r="E486" s="50" t="s">
        <v>28</v>
      </c>
      <c r="F486" s="45">
        <v>30000</v>
      </c>
      <c r="G486" s="46">
        <v>0</v>
      </c>
      <c r="H486" s="46">
        <v>25</v>
      </c>
      <c r="I486" s="46">
        <v>0</v>
      </c>
      <c r="J486" s="46">
        <v>0</v>
      </c>
      <c r="K486" s="46">
        <f t="shared" si="95"/>
        <v>861</v>
      </c>
      <c r="L486" s="46">
        <f t="shared" si="96"/>
        <v>2130</v>
      </c>
      <c r="M486" s="46">
        <v>390</v>
      </c>
      <c r="N486" s="46">
        <v>912</v>
      </c>
      <c r="O486" s="46">
        <v>2127</v>
      </c>
      <c r="P486" s="46">
        <v>0</v>
      </c>
      <c r="Q486" s="45">
        <f t="shared" si="98"/>
        <v>1773</v>
      </c>
      <c r="R486" s="45">
        <f t="shared" si="99"/>
        <v>1798</v>
      </c>
      <c r="S486" s="45">
        <f t="shared" si="100"/>
        <v>4647</v>
      </c>
      <c r="T486" s="45">
        <f t="shared" si="97"/>
        <v>28202</v>
      </c>
      <c r="U486" s="50" t="s">
        <v>31</v>
      </c>
      <c r="V486" s="47" t="s">
        <v>682</v>
      </c>
    </row>
    <row r="487" spans="1:22" ht="15.75" customHeight="1">
      <c r="A487" s="43">
        <v>472</v>
      </c>
      <c r="B487" s="48" t="s">
        <v>532</v>
      </c>
      <c r="C487" s="48" t="s">
        <v>68</v>
      </c>
      <c r="D487" s="48" t="s">
        <v>51</v>
      </c>
      <c r="E487" s="50" t="s">
        <v>265</v>
      </c>
      <c r="F487" s="45">
        <v>10000</v>
      </c>
      <c r="G487" s="46">
        <v>0</v>
      </c>
      <c r="H487" s="46">
        <v>25</v>
      </c>
      <c r="I487" s="46">
        <v>0</v>
      </c>
      <c r="J487" s="46">
        <v>0</v>
      </c>
      <c r="K487" s="46">
        <f t="shared" si="95"/>
        <v>287</v>
      </c>
      <c r="L487" s="46">
        <f t="shared" si="96"/>
        <v>709.99999999999989</v>
      </c>
      <c r="M487" s="46">
        <v>130</v>
      </c>
      <c r="N487" s="46">
        <v>304</v>
      </c>
      <c r="O487" s="46">
        <v>709</v>
      </c>
      <c r="P487" s="46">
        <v>0</v>
      </c>
      <c r="Q487" s="45">
        <f t="shared" si="98"/>
        <v>591</v>
      </c>
      <c r="R487" s="45">
        <f t="shared" si="99"/>
        <v>616</v>
      </c>
      <c r="S487" s="45">
        <f t="shared" si="100"/>
        <v>1549</v>
      </c>
      <c r="T487" s="45">
        <f t="shared" si="97"/>
        <v>9384</v>
      </c>
      <c r="U487" s="50" t="s">
        <v>29</v>
      </c>
      <c r="V487" s="47" t="s">
        <v>682</v>
      </c>
    </row>
    <row r="488" spans="1:22" ht="15.75" customHeight="1">
      <c r="A488" s="43">
        <v>473</v>
      </c>
      <c r="B488" s="48" t="s">
        <v>533</v>
      </c>
      <c r="C488" s="48" t="s">
        <v>534</v>
      </c>
      <c r="D488" s="48" t="s">
        <v>470</v>
      </c>
      <c r="E488" s="50" t="s">
        <v>28</v>
      </c>
      <c r="F488" s="45">
        <v>75000</v>
      </c>
      <c r="G488" s="46">
        <v>5966.28</v>
      </c>
      <c r="H488" s="46">
        <v>25</v>
      </c>
      <c r="I488" s="46">
        <v>0</v>
      </c>
      <c r="J488" s="46">
        <v>2185.4299999999998</v>
      </c>
      <c r="K488" s="46">
        <f t="shared" si="95"/>
        <v>2152.5</v>
      </c>
      <c r="L488" s="46">
        <f t="shared" si="96"/>
        <v>5324.9999999999991</v>
      </c>
      <c r="M488" s="46">
        <v>975</v>
      </c>
      <c r="N488" s="46">
        <v>2280</v>
      </c>
      <c r="O488" s="46">
        <v>5317.5</v>
      </c>
      <c r="P488" s="46">
        <v>1715.46</v>
      </c>
      <c r="Q488" s="45">
        <f t="shared" si="98"/>
        <v>4432.5</v>
      </c>
      <c r="R488" s="45">
        <f t="shared" si="99"/>
        <v>14324.669999999998</v>
      </c>
      <c r="S488" s="45">
        <f t="shared" si="100"/>
        <v>11617.5</v>
      </c>
      <c r="T488" s="45">
        <f t="shared" si="97"/>
        <v>60675.33</v>
      </c>
      <c r="U488" s="50" t="s">
        <v>29</v>
      </c>
      <c r="V488" s="47" t="s">
        <v>682</v>
      </c>
    </row>
    <row r="489" spans="1:22" ht="15.75" customHeight="1">
      <c r="A489" s="43">
        <v>474</v>
      </c>
      <c r="B489" s="48" t="s">
        <v>535</v>
      </c>
      <c r="C489" s="48" t="s">
        <v>536</v>
      </c>
      <c r="D489" s="48" t="s">
        <v>48</v>
      </c>
      <c r="E489" s="50" t="s">
        <v>28</v>
      </c>
      <c r="F489" s="45">
        <v>33422.04</v>
      </c>
      <c r="G489" s="46">
        <v>0</v>
      </c>
      <c r="H489" s="46">
        <v>25</v>
      </c>
      <c r="I489" s="46">
        <v>0</v>
      </c>
      <c r="J489" s="46">
        <v>2000</v>
      </c>
      <c r="K489" s="46">
        <f t="shared" si="95"/>
        <v>959.21254799999997</v>
      </c>
      <c r="L489" s="46">
        <f t="shared" si="96"/>
        <v>2372.9648399999996</v>
      </c>
      <c r="M489" s="46">
        <v>434.49</v>
      </c>
      <c r="N489" s="46">
        <v>1016.03</v>
      </c>
      <c r="O489" s="46">
        <v>2369.62</v>
      </c>
      <c r="P489" s="46">
        <v>0</v>
      </c>
      <c r="Q489" s="45">
        <f t="shared" si="98"/>
        <v>1975.2425479999999</v>
      </c>
      <c r="R489" s="45">
        <f t="shared" si="99"/>
        <v>4000.2425480000002</v>
      </c>
      <c r="S489" s="45">
        <f t="shared" si="100"/>
        <v>5177.0748399999993</v>
      </c>
      <c r="T489" s="45">
        <f t="shared" si="97"/>
        <v>29421.797451999999</v>
      </c>
      <c r="U489" s="50" t="s">
        <v>31</v>
      </c>
      <c r="V489" s="47" t="s">
        <v>682</v>
      </c>
    </row>
    <row r="490" spans="1:22" ht="15.75" customHeight="1">
      <c r="A490" s="43">
        <v>475</v>
      </c>
      <c r="B490" s="48" t="s">
        <v>537</v>
      </c>
      <c r="C490" s="48" t="s">
        <v>63</v>
      </c>
      <c r="D490" s="48" t="s">
        <v>64</v>
      </c>
      <c r="E490" s="50" t="s">
        <v>28</v>
      </c>
      <c r="F490" s="45">
        <v>15000</v>
      </c>
      <c r="G490" s="46">
        <v>0</v>
      </c>
      <c r="H490" s="46">
        <v>25</v>
      </c>
      <c r="I490" s="46">
        <v>0</v>
      </c>
      <c r="J490" s="46">
        <v>6782.11</v>
      </c>
      <c r="K490" s="46">
        <f t="shared" si="95"/>
        <v>430.5</v>
      </c>
      <c r="L490" s="46">
        <f t="shared" si="96"/>
        <v>1065</v>
      </c>
      <c r="M490" s="46">
        <v>195</v>
      </c>
      <c r="N490" s="46">
        <v>456</v>
      </c>
      <c r="O490" s="46">
        <v>1063.5</v>
      </c>
      <c r="P490" s="46">
        <v>0</v>
      </c>
      <c r="Q490" s="45">
        <f t="shared" si="98"/>
        <v>886.5</v>
      </c>
      <c r="R490" s="45">
        <f t="shared" si="99"/>
        <v>7693.61</v>
      </c>
      <c r="S490" s="45">
        <f t="shared" si="100"/>
        <v>2323.5</v>
      </c>
      <c r="T490" s="45">
        <f t="shared" si="97"/>
        <v>7306.39</v>
      </c>
      <c r="U490" s="50" t="s">
        <v>31</v>
      </c>
      <c r="V490" s="47" t="s">
        <v>682</v>
      </c>
    </row>
    <row r="491" spans="1:22" ht="15.75" customHeight="1">
      <c r="A491" s="43">
        <v>476</v>
      </c>
      <c r="B491" s="48" t="s">
        <v>538</v>
      </c>
      <c r="C491" s="48" t="s">
        <v>45</v>
      </c>
      <c r="D491" s="48" t="s">
        <v>72</v>
      </c>
      <c r="E491" s="50" t="s">
        <v>28</v>
      </c>
      <c r="F491" s="45">
        <v>20000</v>
      </c>
      <c r="G491" s="46">
        <v>0</v>
      </c>
      <c r="H491" s="46">
        <v>25</v>
      </c>
      <c r="I491" s="46">
        <v>0</v>
      </c>
      <c r="J491" s="46">
        <v>800</v>
      </c>
      <c r="K491" s="46">
        <f t="shared" si="95"/>
        <v>574</v>
      </c>
      <c r="L491" s="46">
        <f t="shared" si="96"/>
        <v>1419.9999999999998</v>
      </c>
      <c r="M491" s="46">
        <v>260</v>
      </c>
      <c r="N491" s="46">
        <v>608</v>
      </c>
      <c r="O491" s="46">
        <v>1418</v>
      </c>
      <c r="P491" s="46">
        <v>1715.46</v>
      </c>
      <c r="Q491" s="45">
        <f t="shared" si="98"/>
        <v>1182</v>
      </c>
      <c r="R491" s="45">
        <f t="shared" si="99"/>
        <v>3722.46</v>
      </c>
      <c r="S491" s="45">
        <f t="shared" si="100"/>
        <v>3098</v>
      </c>
      <c r="T491" s="45">
        <f t="shared" si="97"/>
        <v>16277.54</v>
      </c>
      <c r="U491" s="50" t="s">
        <v>31</v>
      </c>
      <c r="V491" s="47" t="s">
        <v>682</v>
      </c>
    </row>
    <row r="492" spans="1:22" ht="15.75" customHeight="1">
      <c r="A492" s="43">
        <v>477</v>
      </c>
      <c r="B492" s="48" t="s">
        <v>539</v>
      </c>
      <c r="C492" s="48" t="s">
        <v>45</v>
      </c>
      <c r="D492" s="48" t="s">
        <v>48</v>
      </c>
      <c r="E492" s="50" t="s">
        <v>28</v>
      </c>
      <c r="F492" s="45">
        <v>25000</v>
      </c>
      <c r="G492" s="46">
        <v>0</v>
      </c>
      <c r="H492" s="46">
        <v>25</v>
      </c>
      <c r="I492" s="46">
        <v>0</v>
      </c>
      <c r="J492" s="46">
        <v>0</v>
      </c>
      <c r="K492" s="46">
        <f t="shared" si="95"/>
        <v>717.5</v>
      </c>
      <c r="L492" s="46">
        <f t="shared" si="96"/>
        <v>1774.9999999999998</v>
      </c>
      <c r="M492" s="46">
        <v>325</v>
      </c>
      <c r="N492" s="46">
        <v>760</v>
      </c>
      <c r="O492" s="46">
        <v>1772.5000000000002</v>
      </c>
      <c r="P492" s="46">
        <v>0</v>
      </c>
      <c r="Q492" s="45">
        <f t="shared" si="98"/>
        <v>1477.5</v>
      </c>
      <c r="R492" s="45">
        <f t="shared" si="99"/>
        <v>1502.5</v>
      </c>
      <c r="S492" s="45">
        <f t="shared" si="100"/>
        <v>3872.5</v>
      </c>
      <c r="T492" s="45">
        <f t="shared" si="97"/>
        <v>23497.5</v>
      </c>
      <c r="U492" s="50" t="s">
        <v>31</v>
      </c>
      <c r="V492" s="47" t="s">
        <v>682</v>
      </c>
    </row>
    <row r="493" spans="1:22" ht="15.75" customHeight="1">
      <c r="A493" s="43">
        <v>478</v>
      </c>
      <c r="B493" s="48" t="s">
        <v>540</v>
      </c>
      <c r="C493" s="48" t="s">
        <v>45</v>
      </c>
      <c r="D493" s="48" t="s">
        <v>120</v>
      </c>
      <c r="E493" s="50" t="s">
        <v>28</v>
      </c>
      <c r="F493" s="45">
        <v>26000</v>
      </c>
      <c r="G493" s="46">
        <v>0</v>
      </c>
      <c r="H493" s="46">
        <v>25</v>
      </c>
      <c r="I493" s="46">
        <v>0</v>
      </c>
      <c r="J493" s="46">
        <v>0</v>
      </c>
      <c r="K493" s="46">
        <f t="shared" si="95"/>
        <v>746.2</v>
      </c>
      <c r="L493" s="46">
        <f t="shared" si="96"/>
        <v>1845.9999999999998</v>
      </c>
      <c r="M493" s="46">
        <v>338</v>
      </c>
      <c r="N493" s="46">
        <v>790.4</v>
      </c>
      <c r="O493" s="46">
        <v>1843.4</v>
      </c>
      <c r="P493" s="46">
        <v>0</v>
      </c>
      <c r="Q493" s="45">
        <f t="shared" si="98"/>
        <v>1536.6</v>
      </c>
      <c r="R493" s="45">
        <f t="shared" si="99"/>
        <v>1561.6</v>
      </c>
      <c r="S493" s="45">
        <f t="shared" si="100"/>
        <v>4027.4</v>
      </c>
      <c r="T493" s="45">
        <f t="shared" si="97"/>
        <v>24438.400000000001</v>
      </c>
      <c r="U493" s="50" t="s">
        <v>31</v>
      </c>
      <c r="V493" s="47" t="s">
        <v>682</v>
      </c>
    </row>
    <row r="494" spans="1:22" ht="15.75" customHeight="1">
      <c r="A494" s="43">
        <v>479</v>
      </c>
      <c r="B494" s="48" t="s">
        <v>541</v>
      </c>
      <c r="C494" s="48" t="s">
        <v>45</v>
      </c>
      <c r="D494" s="48" t="s">
        <v>30</v>
      </c>
      <c r="E494" s="50" t="s">
        <v>28</v>
      </c>
      <c r="F494" s="45">
        <v>35000</v>
      </c>
      <c r="G494" s="46">
        <v>0</v>
      </c>
      <c r="H494" s="46">
        <v>25</v>
      </c>
      <c r="I494" s="46">
        <v>0</v>
      </c>
      <c r="J494" s="46">
        <v>2500</v>
      </c>
      <c r="K494" s="46">
        <f t="shared" si="95"/>
        <v>1004.5</v>
      </c>
      <c r="L494" s="46">
        <f t="shared" si="96"/>
        <v>2485</v>
      </c>
      <c r="M494" s="46">
        <v>455</v>
      </c>
      <c r="N494" s="46">
        <v>1064</v>
      </c>
      <c r="O494" s="46">
        <v>2481.5</v>
      </c>
      <c r="P494" s="46">
        <v>0</v>
      </c>
      <c r="Q494" s="45">
        <f t="shared" si="98"/>
        <v>2068.5</v>
      </c>
      <c r="R494" s="45">
        <f t="shared" si="99"/>
        <v>4593.5</v>
      </c>
      <c r="S494" s="45">
        <f t="shared" si="100"/>
        <v>5421.5</v>
      </c>
      <c r="T494" s="45">
        <f t="shared" si="97"/>
        <v>30406.5</v>
      </c>
      <c r="U494" s="50" t="s">
        <v>31</v>
      </c>
      <c r="V494" s="47" t="s">
        <v>682</v>
      </c>
    </row>
    <row r="495" spans="1:22" ht="15.75" customHeight="1">
      <c r="A495" s="43">
        <v>480</v>
      </c>
      <c r="B495" s="48" t="s">
        <v>542</v>
      </c>
      <c r="C495" s="48" t="s">
        <v>543</v>
      </c>
      <c r="D495" s="48" t="s">
        <v>27</v>
      </c>
      <c r="E495" s="50" t="s">
        <v>265</v>
      </c>
      <c r="F495" s="45">
        <v>55000</v>
      </c>
      <c r="G495" s="46">
        <v>2559.6799999999998</v>
      </c>
      <c r="H495" s="46">
        <v>25</v>
      </c>
      <c r="I495" s="46">
        <v>0</v>
      </c>
      <c r="J495" s="46">
        <v>0</v>
      </c>
      <c r="K495" s="46">
        <f t="shared" si="95"/>
        <v>1578.5</v>
      </c>
      <c r="L495" s="46">
        <f t="shared" si="96"/>
        <v>3904.9999999999995</v>
      </c>
      <c r="M495" s="46">
        <v>715</v>
      </c>
      <c r="N495" s="46">
        <v>1672</v>
      </c>
      <c r="O495" s="46">
        <v>3899.5000000000005</v>
      </c>
      <c r="P495" s="46">
        <v>0</v>
      </c>
      <c r="Q495" s="45">
        <f t="shared" si="98"/>
        <v>3250.5</v>
      </c>
      <c r="R495" s="45">
        <f t="shared" si="99"/>
        <v>5835.18</v>
      </c>
      <c r="S495" s="45">
        <f t="shared" si="100"/>
        <v>8519.5</v>
      </c>
      <c r="T495" s="45">
        <f t="shared" si="97"/>
        <v>49164.82</v>
      </c>
      <c r="U495" s="50" t="s">
        <v>29</v>
      </c>
      <c r="V495" s="47" t="s">
        <v>682</v>
      </c>
    </row>
    <row r="496" spans="1:22" ht="15.75" customHeight="1">
      <c r="A496" s="43">
        <v>481</v>
      </c>
      <c r="B496" s="48" t="s">
        <v>544</v>
      </c>
      <c r="C496" s="48" t="s">
        <v>63</v>
      </c>
      <c r="D496" s="48" t="s">
        <v>64</v>
      </c>
      <c r="E496" s="50" t="s">
        <v>28</v>
      </c>
      <c r="F496" s="45">
        <v>10000</v>
      </c>
      <c r="G496" s="46">
        <v>0</v>
      </c>
      <c r="H496" s="46">
        <v>25</v>
      </c>
      <c r="I496" s="46">
        <v>0</v>
      </c>
      <c r="J496" s="46">
        <v>0</v>
      </c>
      <c r="K496" s="46">
        <f t="shared" si="95"/>
        <v>287</v>
      </c>
      <c r="L496" s="46">
        <f t="shared" si="96"/>
        <v>709.99999999999989</v>
      </c>
      <c r="M496" s="46">
        <v>130</v>
      </c>
      <c r="N496" s="46">
        <v>304</v>
      </c>
      <c r="O496" s="46">
        <v>709</v>
      </c>
      <c r="P496" s="46">
        <v>0</v>
      </c>
      <c r="Q496" s="45">
        <f t="shared" si="98"/>
        <v>591</v>
      </c>
      <c r="R496" s="45">
        <f t="shared" si="99"/>
        <v>616</v>
      </c>
      <c r="S496" s="45">
        <f t="shared" si="100"/>
        <v>1549</v>
      </c>
      <c r="T496" s="45">
        <f t="shared" si="97"/>
        <v>9384</v>
      </c>
      <c r="U496" s="50" t="s">
        <v>31</v>
      </c>
      <c r="V496" s="47" t="s">
        <v>682</v>
      </c>
    </row>
    <row r="497" spans="1:22" ht="15.75" customHeight="1">
      <c r="A497" s="43">
        <v>482</v>
      </c>
      <c r="B497" s="48" t="s">
        <v>545</v>
      </c>
      <c r="C497" s="48" t="s">
        <v>45</v>
      </c>
      <c r="D497" s="48" t="s">
        <v>64</v>
      </c>
      <c r="E497" s="50" t="s">
        <v>28</v>
      </c>
      <c r="F497" s="45">
        <v>26000</v>
      </c>
      <c r="G497" s="46">
        <v>0</v>
      </c>
      <c r="H497" s="46">
        <v>25</v>
      </c>
      <c r="I497" s="46">
        <v>0</v>
      </c>
      <c r="J497" s="46">
        <v>4052.52</v>
      </c>
      <c r="K497" s="46">
        <f t="shared" si="95"/>
        <v>746.2</v>
      </c>
      <c r="L497" s="46">
        <f t="shared" si="96"/>
        <v>1845.9999999999998</v>
      </c>
      <c r="M497" s="46">
        <v>338</v>
      </c>
      <c r="N497" s="46">
        <v>790.4</v>
      </c>
      <c r="O497" s="46">
        <v>1843.4</v>
      </c>
      <c r="P497" s="46">
        <v>0</v>
      </c>
      <c r="Q497" s="45">
        <f t="shared" si="98"/>
        <v>1536.6</v>
      </c>
      <c r="R497" s="45">
        <f t="shared" si="99"/>
        <v>5614.12</v>
      </c>
      <c r="S497" s="45">
        <f t="shared" si="100"/>
        <v>4027.4</v>
      </c>
      <c r="T497" s="45">
        <f t="shared" si="97"/>
        <v>20385.88</v>
      </c>
      <c r="U497" s="50" t="s">
        <v>31</v>
      </c>
      <c r="V497" s="47" t="s">
        <v>682</v>
      </c>
    </row>
    <row r="498" spans="1:22" ht="15.75" customHeight="1">
      <c r="A498" s="43">
        <v>483</v>
      </c>
      <c r="B498" s="48" t="s">
        <v>546</v>
      </c>
      <c r="C498" s="48" t="s">
        <v>45</v>
      </c>
      <c r="D498" s="48" t="s">
        <v>72</v>
      </c>
      <c r="E498" s="50" t="s">
        <v>28</v>
      </c>
      <c r="F498" s="45">
        <v>35000</v>
      </c>
      <c r="G498" s="46">
        <v>0</v>
      </c>
      <c r="H498" s="46">
        <v>25</v>
      </c>
      <c r="I498" s="46">
        <v>0</v>
      </c>
      <c r="J498" s="46">
        <v>1000</v>
      </c>
      <c r="K498" s="46">
        <f t="shared" si="95"/>
        <v>1004.5</v>
      </c>
      <c r="L498" s="46">
        <f t="shared" si="96"/>
        <v>2485</v>
      </c>
      <c r="M498" s="46">
        <v>455</v>
      </c>
      <c r="N498" s="46">
        <v>1064</v>
      </c>
      <c r="O498" s="46">
        <v>2481.5</v>
      </c>
      <c r="P498" s="46">
        <v>0</v>
      </c>
      <c r="Q498" s="45">
        <f t="shared" si="98"/>
        <v>2068.5</v>
      </c>
      <c r="R498" s="45">
        <f t="shared" si="99"/>
        <v>3093.5</v>
      </c>
      <c r="S498" s="45">
        <f t="shared" si="100"/>
        <v>5421.5</v>
      </c>
      <c r="T498" s="45">
        <f t="shared" si="97"/>
        <v>31906.5</v>
      </c>
      <c r="U498" s="50" t="s">
        <v>31</v>
      </c>
      <c r="V498" s="47" t="s">
        <v>682</v>
      </c>
    </row>
    <row r="499" spans="1:22" ht="15.75" customHeight="1">
      <c r="A499" s="43">
        <v>484</v>
      </c>
      <c r="B499" s="48" t="s">
        <v>547</v>
      </c>
      <c r="C499" s="48" t="s">
        <v>59</v>
      </c>
      <c r="D499" s="48" t="s">
        <v>64</v>
      </c>
      <c r="E499" s="50" t="s">
        <v>28</v>
      </c>
      <c r="F499" s="45">
        <v>20000</v>
      </c>
      <c r="G499" s="46">
        <v>0</v>
      </c>
      <c r="H499" s="46">
        <v>25</v>
      </c>
      <c r="I499" s="46">
        <v>0</v>
      </c>
      <c r="J499" s="46">
        <v>0</v>
      </c>
      <c r="K499" s="46">
        <f t="shared" si="95"/>
        <v>574</v>
      </c>
      <c r="L499" s="46">
        <f t="shared" si="96"/>
        <v>1419.9999999999998</v>
      </c>
      <c r="M499" s="46">
        <v>260</v>
      </c>
      <c r="N499" s="46">
        <v>608</v>
      </c>
      <c r="O499" s="46">
        <v>1418</v>
      </c>
      <c r="P499" s="46">
        <v>0</v>
      </c>
      <c r="Q499" s="45">
        <f t="shared" si="98"/>
        <v>1182</v>
      </c>
      <c r="R499" s="45">
        <f t="shared" si="99"/>
        <v>1207</v>
      </c>
      <c r="S499" s="45">
        <f t="shared" si="100"/>
        <v>3098</v>
      </c>
      <c r="T499" s="45">
        <f t="shared" si="97"/>
        <v>18793</v>
      </c>
      <c r="U499" s="50" t="s">
        <v>29</v>
      </c>
      <c r="V499" s="47" t="s">
        <v>682</v>
      </c>
    </row>
    <row r="500" spans="1:22" ht="15.75" customHeight="1">
      <c r="A500" s="43">
        <v>485</v>
      </c>
      <c r="B500" s="48" t="s">
        <v>548</v>
      </c>
      <c r="C500" s="48" t="s">
        <v>75</v>
      </c>
      <c r="D500" s="48" t="s">
        <v>148</v>
      </c>
      <c r="E500" s="50" t="s">
        <v>28</v>
      </c>
      <c r="F500" s="45">
        <v>20000</v>
      </c>
      <c r="G500" s="46">
        <v>0</v>
      </c>
      <c r="H500" s="46">
        <v>25</v>
      </c>
      <c r="I500" s="46">
        <v>0</v>
      </c>
      <c r="J500" s="46">
        <v>800</v>
      </c>
      <c r="K500" s="46">
        <f t="shared" si="95"/>
        <v>574</v>
      </c>
      <c r="L500" s="46">
        <f t="shared" si="96"/>
        <v>1419.9999999999998</v>
      </c>
      <c r="M500" s="46">
        <v>260</v>
      </c>
      <c r="N500" s="46">
        <v>608</v>
      </c>
      <c r="O500" s="46">
        <v>1418</v>
      </c>
      <c r="P500" s="46">
        <v>0</v>
      </c>
      <c r="Q500" s="45">
        <f t="shared" si="98"/>
        <v>1182</v>
      </c>
      <c r="R500" s="45">
        <f t="shared" si="99"/>
        <v>2007</v>
      </c>
      <c r="S500" s="45">
        <f t="shared" si="100"/>
        <v>3098</v>
      </c>
      <c r="T500" s="45">
        <f t="shared" si="97"/>
        <v>17993</v>
      </c>
      <c r="U500" s="50" t="s">
        <v>31</v>
      </c>
      <c r="V500" s="47" t="s">
        <v>682</v>
      </c>
    </row>
    <row r="501" spans="1:22" ht="15.75" customHeight="1">
      <c r="A501" s="43">
        <v>486</v>
      </c>
      <c r="B501" s="48" t="s">
        <v>549</v>
      </c>
      <c r="C501" s="48" t="s">
        <v>50</v>
      </c>
      <c r="D501" s="48" t="s">
        <v>51</v>
      </c>
      <c r="E501" s="50" t="s">
        <v>28</v>
      </c>
      <c r="F501" s="45">
        <v>15000</v>
      </c>
      <c r="G501" s="46">
        <v>0</v>
      </c>
      <c r="H501" s="46">
        <v>25</v>
      </c>
      <c r="I501" s="46">
        <v>0</v>
      </c>
      <c r="J501" s="46">
        <v>9643.06</v>
      </c>
      <c r="K501" s="46">
        <f t="shared" si="95"/>
        <v>430.5</v>
      </c>
      <c r="L501" s="46">
        <f t="shared" si="96"/>
        <v>1065</v>
      </c>
      <c r="M501" s="46">
        <v>195</v>
      </c>
      <c r="N501" s="46">
        <v>456</v>
      </c>
      <c r="O501" s="46">
        <v>1063.5</v>
      </c>
      <c r="P501" s="46">
        <v>0</v>
      </c>
      <c r="Q501" s="45">
        <f t="shared" si="98"/>
        <v>886.5</v>
      </c>
      <c r="R501" s="45">
        <f t="shared" si="99"/>
        <v>10554.56</v>
      </c>
      <c r="S501" s="45">
        <f t="shared" si="100"/>
        <v>2323.5</v>
      </c>
      <c r="T501" s="45">
        <f t="shared" si="97"/>
        <v>4445.4400000000005</v>
      </c>
      <c r="U501" s="50" t="s">
        <v>29</v>
      </c>
      <c r="V501" s="47" t="s">
        <v>682</v>
      </c>
    </row>
    <row r="502" spans="1:22" ht="15.75" customHeight="1">
      <c r="A502" s="43">
        <v>487</v>
      </c>
      <c r="B502" s="48" t="s">
        <v>550</v>
      </c>
      <c r="C502" s="48" t="s">
        <v>50</v>
      </c>
      <c r="D502" s="48" t="s">
        <v>51</v>
      </c>
      <c r="E502" s="50" t="s">
        <v>28</v>
      </c>
      <c r="F502" s="45">
        <v>15000</v>
      </c>
      <c r="G502" s="46">
        <v>0</v>
      </c>
      <c r="H502" s="46">
        <v>25</v>
      </c>
      <c r="I502" s="46">
        <v>0</v>
      </c>
      <c r="J502" s="46">
        <v>0</v>
      </c>
      <c r="K502" s="46">
        <f t="shared" si="95"/>
        <v>430.5</v>
      </c>
      <c r="L502" s="46">
        <f t="shared" si="96"/>
        <v>1065</v>
      </c>
      <c r="M502" s="46">
        <v>195</v>
      </c>
      <c r="N502" s="46">
        <v>456</v>
      </c>
      <c r="O502" s="46">
        <v>1063.5</v>
      </c>
      <c r="P502" s="46">
        <v>0</v>
      </c>
      <c r="Q502" s="45">
        <f t="shared" si="98"/>
        <v>886.5</v>
      </c>
      <c r="R502" s="45">
        <f t="shared" si="99"/>
        <v>911.5</v>
      </c>
      <c r="S502" s="45">
        <f t="shared" si="100"/>
        <v>2323.5</v>
      </c>
      <c r="T502" s="45">
        <f t="shared" si="97"/>
        <v>14088.5</v>
      </c>
      <c r="U502" s="50" t="s">
        <v>29</v>
      </c>
      <c r="V502" s="47" t="s">
        <v>682</v>
      </c>
    </row>
    <row r="503" spans="1:22" ht="15.75" customHeight="1">
      <c r="A503" s="43">
        <v>488</v>
      </c>
      <c r="B503" s="48" t="s">
        <v>551</v>
      </c>
      <c r="C503" s="48" t="s">
        <v>196</v>
      </c>
      <c r="D503" s="48" t="s">
        <v>51</v>
      </c>
      <c r="E503" s="50" t="s">
        <v>28</v>
      </c>
      <c r="F503" s="45">
        <v>15000</v>
      </c>
      <c r="G503" s="46">
        <v>0</v>
      </c>
      <c r="H503" s="46">
        <v>25</v>
      </c>
      <c r="I503" s="46">
        <v>0</v>
      </c>
      <c r="J503" s="46">
        <v>0</v>
      </c>
      <c r="K503" s="46">
        <f t="shared" si="95"/>
        <v>430.5</v>
      </c>
      <c r="L503" s="46">
        <f t="shared" si="96"/>
        <v>1065</v>
      </c>
      <c r="M503" s="46">
        <v>195</v>
      </c>
      <c r="N503" s="46">
        <v>456</v>
      </c>
      <c r="O503" s="46">
        <v>1063.5</v>
      </c>
      <c r="P503" s="46">
        <v>0</v>
      </c>
      <c r="Q503" s="45">
        <f t="shared" si="98"/>
        <v>886.5</v>
      </c>
      <c r="R503" s="45">
        <f t="shared" si="99"/>
        <v>911.5</v>
      </c>
      <c r="S503" s="45">
        <f t="shared" si="100"/>
        <v>2323.5</v>
      </c>
      <c r="T503" s="45">
        <f t="shared" si="97"/>
        <v>14088.5</v>
      </c>
      <c r="U503" s="50" t="s">
        <v>29</v>
      </c>
      <c r="V503" s="47" t="s">
        <v>682</v>
      </c>
    </row>
    <row r="504" spans="1:22" ht="15.75" customHeight="1">
      <c r="A504" s="43">
        <v>489</v>
      </c>
      <c r="B504" s="48" t="s">
        <v>666</v>
      </c>
      <c r="C504" s="48" t="s">
        <v>53</v>
      </c>
      <c r="D504" s="48" t="s">
        <v>51</v>
      </c>
      <c r="E504" s="50" t="s">
        <v>28</v>
      </c>
      <c r="F504" s="45">
        <v>30000</v>
      </c>
      <c r="G504" s="46">
        <v>0</v>
      </c>
      <c r="H504" s="46">
        <v>25</v>
      </c>
      <c r="I504" s="46">
        <v>0</v>
      </c>
      <c r="J504" s="46">
        <v>0</v>
      </c>
      <c r="K504" s="46">
        <f t="shared" si="95"/>
        <v>861</v>
      </c>
      <c r="L504" s="46">
        <f t="shared" si="96"/>
        <v>2130</v>
      </c>
      <c r="M504" s="46">
        <v>390</v>
      </c>
      <c r="N504" s="46">
        <v>912</v>
      </c>
      <c r="O504" s="46">
        <v>2127</v>
      </c>
      <c r="P504" s="45">
        <v>0</v>
      </c>
      <c r="Q504" s="45">
        <f t="shared" si="98"/>
        <v>1773</v>
      </c>
      <c r="R504" s="45">
        <f t="shared" si="99"/>
        <v>1798</v>
      </c>
      <c r="S504" s="45">
        <f t="shared" si="100"/>
        <v>4647</v>
      </c>
      <c r="T504" s="45">
        <f t="shared" si="97"/>
        <v>28202</v>
      </c>
      <c r="U504" s="50" t="s">
        <v>29</v>
      </c>
      <c r="V504" s="47" t="s">
        <v>682</v>
      </c>
    </row>
    <row r="505" spans="1:22" ht="15.75" customHeight="1">
      <c r="A505" s="43">
        <v>490</v>
      </c>
      <c r="B505" s="48" t="s">
        <v>552</v>
      </c>
      <c r="C505" s="48" t="s">
        <v>40</v>
      </c>
      <c r="D505" s="48" t="s">
        <v>69</v>
      </c>
      <c r="E505" s="50" t="s">
        <v>28</v>
      </c>
      <c r="F505" s="45">
        <v>35000</v>
      </c>
      <c r="G505" s="46">
        <v>0</v>
      </c>
      <c r="H505" s="46">
        <v>25</v>
      </c>
      <c r="I505" s="46">
        <v>0</v>
      </c>
      <c r="J505" s="46">
        <v>0</v>
      </c>
      <c r="K505" s="46">
        <f t="shared" si="95"/>
        <v>1004.5</v>
      </c>
      <c r="L505" s="46">
        <f t="shared" si="96"/>
        <v>2485</v>
      </c>
      <c r="M505" s="46">
        <v>455</v>
      </c>
      <c r="N505" s="46">
        <v>1064</v>
      </c>
      <c r="O505" s="46">
        <v>2481.5</v>
      </c>
      <c r="P505" s="46">
        <v>0</v>
      </c>
      <c r="Q505" s="45">
        <f t="shared" si="98"/>
        <v>2068.5</v>
      </c>
      <c r="R505" s="45">
        <f t="shared" si="99"/>
        <v>2093.5</v>
      </c>
      <c r="S505" s="45">
        <f t="shared" si="100"/>
        <v>5421.5</v>
      </c>
      <c r="T505" s="45">
        <f t="shared" si="97"/>
        <v>32906.5</v>
      </c>
      <c r="U505" s="50" t="s">
        <v>29</v>
      </c>
      <c r="V505" s="47" t="s">
        <v>682</v>
      </c>
    </row>
    <row r="506" spans="1:22" ht="15.75" customHeight="1">
      <c r="A506" s="43">
        <v>491</v>
      </c>
      <c r="B506" s="48" t="s">
        <v>553</v>
      </c>
      <c r="C506" s="48" t="s">
        <v>68</v>
      </c>
      <c r="D506" s="48" t="s">
        <v>54</v>
      </c>
      <c r="E506" s="50" t="s">
        <v>28</v>
      </c>
      <c r="F506" s="45">
        <v>15000</v>
      </c>
      <c r="G506" s="46">
        <v>0</v>
      </c>
      <c r="H506" s="46">
        <v>25</v>
      </c>
      <c r="I506" s="46">
        <v>0</v>
      </c>
      <c r="J506" s="46">
        <v>0</v>
      </c>
      <c r="K506" s="46">
        <f t="shared" si="95"/>
        <v>430.5</v>
      </c>
      <c r="L506" s="46">
        <f t="shared" si="96"/>
        <v>1065</v>
      </c>
      <c r="M506" s="46">
        <v>195</v>
      </c>
      <c r="N506" s="46">
        <v>456</v>
      </c>
      <c r="O506" s="46">
        <v>1063.5</v>
      </c>
      <c r="P506" s="46">
        <v>0</v>
      </c>
      <c r="Q506" s="45">
        <f t="shared" si="98"/>
        <v>886.5</v>
      </c>
      <c r="R506" s="45">
        <f t="shared" si="99"/>
        <v>911.5</v>
      </c>
      <c r="S506" s="45">
        <f t="shared" si="100"/>
        <v>2323.5</v>
      </c>
      <c r="T506" s="45">
        <f t="shared" si="97"/>
        <v>14088.5</v>
      </c>
      <c r="U506" s="50" t="s">
        <v>29</v>
      </c>
      <c r="V506" s="47" t="s">
        <v>682</v>
      </c>
    </row>
    <row r="507" spans="1:22" ht="15.75" customHeight="1">
      <c r="A507" s="43">
        <v>492</v>
      </c>
      <c r="B507" s="48" t="s">
        <v>652</v>
      </c>
      <c r="C507" s="48" t="s">
        <v>68</v>
      </c>
      <c r="D507" s="48" t="s">
        <v>638</v>
      </c>
      <c r="E507" s="50" t="s">
        <v>28</v>
      </c>
      <c r="F507" s="45">
        <v>15000</v>
      </c>
      <c r="G507" s="46">
        <v>0</v>
      </c>
      <c r="H507" s="46">
        <v>25</v>
      </c>
      <c r="I507" s="46">
        <v>0</v>
      </c>
      <c r="J507" s="46">
        <v>0</v>
      </c>
      <c r="K507" s="46">
        <f t="shared" si="95"/>
        <v>430.5</v>
      </c>
      <c r="L507" s="46">
        <f t="shared" si="96"/>
        <v>1065</v>
      </c>
      <c r="M507" s="46">
        <v>195</v>
      </c>
      <c r="N507" s="46">
        <v>456</v>
      </c>
      <c r="O507" s="46">
        <v>1063.5</v>
      </c>
      <c r="P507" s="46">
        <v>0</v>
      </c>
      <c r="Q507" s="45">
        <f t="shared" si="98"/>
        <v>886.5</v>
      </c>
      <c r="R507" s="45">
        <f t="shared" si="99"/>
        <v>911.5</v>
      </c>
      <c r="S507" s="45">
        <f t="shared" si="100"/>
        <v>2323.5</v>
      </c>
      <c r="T507" s="45">
        <f t="shared" si="97"/>
        <v>14088.5</v>
      </c>
      <c r="U507" s="50" t="s">
        <v>29</v>
      </c>
      <c r="V507" s="47" t="s">
        <v>682</v>
      </c>
    </row>
    <row r="508" spans="1:22" ht="15.75" customHeight="1">
      <c r="A508" s="43">
        <v>493</v>
      </c>
      <c r="B508" s="48" t="s">
        <v>554</v>
      </c>
      <c r="C508" s="48" t="s">
        <v>555</v>
      </c>
      <c r="D508" s="48" t="s">
        <v>148</v>
      </c>
      <c r="E508" s="50" t="s">
        <v>28</v>
      </c>
      <c r="F508" s="45">
        <v>30000</v>
      </c>
      <c r="G508" s="46">
        <v>0</v>
      </c>
      <c r="H508" s="46">
        <v>25</v>
      </c>
      <c r="I508" s="46">
        <v>0</v>
      </c>
      <c r="J508" s="46">
        <v>2888.69</v>
      </c>
      <c r="K508" s="46">
        <f t="shared" si="95"/>
        <v>861</v>
      </c>
      <c r="L508" s="46">
        <f t="shared" si="96"/>
        <v>2130</v>
      </c>
      <c r="M508" s="46">
        <v>390</v>
      </c>
      <c r="N508" s="46">
        <v>912</v>
      </c>
      <c r="O508" s="46">
        <v>2127</v>
      </c>
      <c r="P508" s="46">
        <v>1715.46</v>
      </c>
      <c r="Q508" s="45">
        <f t="shared" si="98"/>
        <v>1773</v>
      </c>
      <c r="R508" s="45">
        <f t="shared" si="99"/>
        <v>6402.1500000000005</v>
      </c>
      <c r="S508" s="45">
        <f t="shared" si="100"/>
        <v>4647</v>
      </c>
      <c r="T508" s="45">
        <f t="shared" si="97"/>
        <v>23597.85</v>
      </c>
      <c r="U508" s="50" t="s">
        <v>31</v>
      </c>
      <c r="V508" s="47" t="s">
        <v>682</v>
      </c>
    </row>
    <row r="509" spans="1:22" ht="15.75" customHeight="1">
      <c r="A509" s="43">
        <v>494</v>
      </c>
      <c r="B509" s="48" t="s">
        <v>556</v>
      </c>
      <c r="C509" s="48" t="s">
        <v>201</v>
      </c>
      <c r="D509" s="48" t="s">
        <v>64</v>
      </c>
      <c r="E509" s="50" t="s">
        <v>28</v>
      </c>
      <c r="F509" s="45">
        <v>15000</v>
      </c>
      <c r="G509" s="46">
        <v>0</v>
      </c>
      <c r="H509" s="46">
        <v>25</v>
      </c>
      <c r="I509" s="46">
        <v>0</v>
      </c>
      <c r="J509" s="46">
        <v>0</v>
      </c>
      <c r="K509" s="46">
        <f t="shared" si="95"/>
        <v>430.5</v>
      </c>
      <c r="L509" s="46">
        <f t="shared" si="96"/>
        <v>1065</v>
      </c>
      <c r="M509" s="46">
        <v>195</v>
      </c>
      <c r="N509" s="46">
        <v>456</v>
      </c>
      <c r="O509" s="46">
        <v>1063.5</v>
      </c>
      <c r="P509" s="46">
        <v>0</v>
      </c>
      <c r="Q509" s="45">
        <f t="shared" si="98"/>
        <v>886.5</v>
      </c>
      <c r="R509" s="45">
        <f t="shared" si="99"/>
        <v>911.5</v>
      </c>
      <c r="S509" s="45">
        <f t="shared" si="100"/>
        <v>2323.5</v>
      </c>
      <c r="T509" s="45">
        <f t="shared" si="97"/>
        <v>14088.5</v>
      </c>
      <c r="U509" s="50" t="s">
        <v>31</v>
      </c>
      <c r="V509" s="47" t="s">
        <v>682</v>
      </c>
    </row>
    <row r="510" spans="1:22" ht="15.75" customHeight="1">
      <c r="A510" s="43">
        <v>495</v>
      </c>
      <c r="B510" s="48" t="s">
        <v>651</v>
      </c>
      <c r="C510" s="48" t="s">
        <v>63</v>
      </c>
      <c r="D510" s="48" t="s">
        <v>64</v>
      </c>
      <c r="E510" s="50" t="s">
        <v>28</v>
      </c>
      <c r="F510" s="45">
        <v>15000</v>
      </c>
      <c r="G510" s="46">
        <v>0</v>
      </c>
      <c r="H510" s="46">
        <v>25</v>
      </c>
      <c r="I510" s="46">
        <v>0</v>
      </c>
      <c r="J510" s="46">
        <v>0</v>
      </c>
      <c r="K510" s="46">
        <f t="shared" si="95"/>
        <v>430.5</v>
      </c>
      <c r="L510" s="46">
        <f t="shared" si="96"/>
        <v>1065</v>
      </c>
      <c r="M510" s="46">
        <v>195</v>
      </c>
      <c r="N510" s="46">
        <v>456</v>
      </c>
      <c r="O510" s="46">
        <v>1063.5</v>
      </c>
      <c r="P510" s="45">
        <v>0</v>
      </c>
      <c r="Q510" s="45">
        <f t="shared" si="98"/>
        <v>886.5</v>
      </c>
      <c r="R510" s="45">
        <f t="shared" si="99"/>
        <v>911.5</v>
      </c>
      <c r="S510" s="45">
        <f t="shared" si="100"/>
        <v>2323.5</v>
      </c>
      <c r="T510" s="45">
        <f t="shared" si="97"/>
        <v>14088.5</v>
      </c>
      <c r="U510" s="50" t="s">
        <v>31</v>
      </c>
      <c r="V510" s="47" t="s">
        <v>682</v>
      </c>
    </row>
    <row r="511" spans="1:22" ht="15.75" customHeight="1">
      <c r="A511" s="43">
        <v>496</v>
      </c>
      <c r="B511" s="48" t="s">
        <v>557</v>
      </c>
      <c r="C511" s="48" t="s">
        <v>225</v>
      </c>
      <c r="D511" s="48" t="s">
        <v>87</v>
      </c>
      <c r="E511" s="50" t="s">
        <v>28</v>
      </c>
      <c r="F511" s="45">
        <v>18000</v>
      </c>
      <c r="G511" s="46">
        <v>0</v>
      </c>
      <c r="H511" s="46">
        <v>25</v>
      </c>
      <c r="I511" s="46">
        <v>0</v>
      </c>
      <c r="J511" s="46">
        <v>1300</v>
      </c>
      <c r="K511" s="46">
        <f t="shared" si="95"/>
        <v>516.6</v>
      </c>
      <c r="L511" s="46">
        <f t="shared" si="96"/>
        <v>1277.9999999999998</v>
      </c>
      <c r="M511" s="46">
        <v>234</v>
      </c>
      <c r="N511" s="46">
        <v>547.20000000000005</v>
      </c>
      <c r="O511" s="46">
        <v>1276.2</v>
      </c>
      <c r="P511" s="46">
        <v>0</v>
      </c>
      <c r="Q511" s="45">
        <f t="shared" si="98"/>
        <v>1063.8000000000002</v>
      </c>
      <c r="R511" s="45">
        <f t="shared" si="99"/>
        <v>2388.8000000000002</v>
      </c>
      <c r="S511" s="45">
        <f t="shared" si="100"/>
        <v>2788.2</v>
      </c>
      <c r="T511" s="45">
        <f t="shared" si="97"/>
        <v>15611.2</v>
      </c>
      <c r="U511" s="50" t="s">
        <v>29</v>
      </c>
      <c r="V511" s="47" t="s">
        <v>682</v>
      </c>
    </row>
    <row r="512" spans="1:22" ht="15.75" customHeight="1">
      <c r="A512" s="43">
        <v>497</v>
      </c>
      <c r="B512" s="48" t="s">
        <v>558</v>
      </c>
      <c r="C512" s="48" t="s">
        <v>50</v>
      </c>
      <c r="D512" s="48" t="s">
        <v>51</v>
      </c>
      <c r="E512" s="50" t="s">
        <v>28</v>
      </c>
      <c r="F512" s="45">
        <v>18000</v>
      </c>
      <c r="G512" s="46">
        <v>0</v>
      </c>
      <c r="H512" s="46">
        <v>25</v>
      </c>
      <c r="I512" s="46">
        <v>0</v>
      </c>
      <c r="J512" s="46">
        <v>0</v>
      </c>
      <c r="K512" s="46">
        <f t="shared" si="95"/>
        <v>516.6</v>
      </c>
      <c r="L512" s="46">
        <f t="shared" si="96"/>
        <v>1277.9999999999998</v>
      </c>
      <c r="M512" s="46">
        <v>234</v>
      </c>
      <c r="N512" s="46">
        <v>547.20000000000005</v>
      </c>
      <c r="O512" s="46">
        <v>1276.2</v>
      </c>
      <c r="P512" s="46">
        <v>0</v>
      </c>
      <c r="Q512" s="45">
        <f t="shared" si="98"/>
        <v>1063.8000000000002</v>
      </c>
      <c r="R512" s="45">
        <f t="shared" si="99"/>
        <v>1088.8000000000002</v>
      </c>
      <c r="S512" s="45">
        <f t="shared" si="100"/>
        <v>2788.2</v>
      </c>
      <c r="T512" s="45">
        <f t="shared" si="97"/>
        <v>16911.2</v>
      </c>
      <c r="U512" s="50" t="s">
        <v>29</v>
      </c>
      <c r="V512" s="47" t="s">
        <v>682</v>
      </c>
    </row>
    <row r="513" spans="1:22" ht="15.75" customHeight="1">
      <c r="A513" s="43">
        <v>498</v>
      </c>
      <c r="B513" s="48" t="s">
        <v>559</v>
      </c>
      <c r="C513" s="48" t="s">
        <v>303</v>
      </c>
      <c r="D513" s="48" t="s">
        <v>51</v>
      </c>
      <c r="E513" s="50" t="s">
        <v>28</v>
      </c>
      <c r="F513" s="45">
        <v>30000</v>
      </c>
      <c r="G513" s="46">
        <v>0</v>
      </c>
      <c r="H513" s="46">
        <v>25</v>
      </c>
      <c r="I513" s="46">
        <v>0</v>
      </c>
      <c r="J513" s="46">
        <v>0</v>
      </c>
      <c r="K513" s="46">
        <f t="shared" si="95"/>
        <v>861</v>
      </c>
      <c r="L513" s="46">
        <f t="shared" si="96"/>
        <v>2130</v>
      </c>
      <c r="M513" s="46">
        <v>390</v>
      </c>
      <c r="N513" s="46">
        <v>912</v>
      </c>
      <c r="O513" s="46">
        <v>2127</v>
      </c>
      <c r="P513" s="46">
        <v>0</v>
      </c>
      <c r="Q513" s="45">
        <f t="shared" si="98"/>
        <v>1773</v>
      </c>
      <c r="R513" s="45">
        <f t="shared" si="99"/>
        <v>1798</v>
      </c>
      <c r="S513" s="45">
        <f t="shared" si="100"/>
        <v>4647</v>
      </c>
      <c r="T513" s="45">
        <f t="shared" si="97"/>
        <v>28202</v>
      </c>
      <c r="U513" s="50" t="s">
        <v>29</v>
      </c>
      <c r="V513" s="47" t="s">
        <v>682</v>
      </c>
    </row>
    <row r="514" spans="1:22" ht="15.75" customHeight="1">
      <c r="A514" s="43">
        <v>499</v>
      </c>
      <c r="B514" s="48" t="s">
        <v>560</v>
      </c>
      <c r="C514" s="48" t="s">
        <v>196</v>
      </c>
      <c r="D514" s="48" t="s">
        <v>51</v>
      </c>
      <c r="E514" s="50" t="s">
        <v>28</v>
      </c>
      <c r="F514" s="45">
        <v>15000</v>
      </c>
      <c r="G514" s="46">
        <v>0</v>
      </c>
      <c r="H514" s="46">
        <v>25</v>
      </c>
      <c r="I514" s="46">
        <v>0</v>
      </c>
      <c r="J514" s="46">
        <v>0</v>
      </c>
      <c r="K514" s="46">
        <f t="shared" si="95"/>
        <v>430.5</v>
      </c>
      <c r="L514" s="46">
        <f t="shared" si="96"/>
        <v>1065</v>
      </c>
      <c r="M514" s="46">
        <v>195</v>
      </c>
      <c r="N514" s="46">
        <v>456</v>
      </c>
      <c r="O514" s="46">
        <v>1063.5</v>
      </c>
      <c r="P514" s="46">
        <v>0</v>
      </c>
      <c r="Q514" s="45">
        <f t="shared" si="98"/>
        <v>886.5</v>
      </c>
      <c r="R514" s="45">
        <f t="shared" si="99"/>
        <v>911.5</v>
      </c>
      <c r="S514" s="45">
        <f t="shared" si="100"/>
        <v>2323.5</v>
      </c>
      <c r="T514" s="45">
        <f t="shared" si="97"/>
        <v>14088.5</v>
      </c>
      <c r="U514" s="50" t="s">
        <v>29</v>
      </c>
      <c r="V514" s="47" t="s">
        <v>682</v>
      </c>
    </row>
    <row r="515" spans="1:22" ht="15.75" customHeight="1">
      <c r="A515" s="43">
        <v>500</v>
      </c>
      <c r="B515" s="48" t="s">
        <v>561</v>
      </c>
      <c r="C515" s="48" t="s">
        <v>84</v>
      </c>
      <c r="D515" s="48" t="s">
        <v>85</v>
      </c>
      <c r="E515" s="50" t="s">
        <v>28</v>
      </c>
      <c r="F515" s="45">
        <v>15000</v>
      </c>
      <c r="G515" s="46">
        <v>0</v>
      </c>
      <c r="H515" s="46">
        <v>25</v>
      </c>
      <c r="I515" s="46">
        <v>0</v>
      </c>
      <c r="J515" s="46">
        <v>6003.75</v>
      </c>
      <c r="K515" s="46">
        <f t="shared" si="95"/>
        <v>430.5</v>
      </c>
      <c r="L515" s="46">
        <f t="shared" si="96"/>
        <v>1065</v>
      </c>
      <c r="M515" s="46">
        <v>195</v>
      </c>
      <c r="N515" s="46">
        <v>456</v>
      </c>
      <c r="O515" s="46">
        <v>1063.5</v>
      </c>
      <c r="P515" s="46">
        <v>0</v>
      </c>
      <c r="Q515" s="45">
        <f t="shared" si="98"/>
        <v>886.5</v>
      </c>
      <c r="R515" s="45">
        <f t="shared" si="99"/>
        <v>6915.25</v>
      </c>
      <c r="S515" s="45">
        <f t="shared" si="100"/>
        <v>2323.5</v>
      </c>
      <c r="T515" s="45">
        <f t="shared" si="97"/>
        <v>8084.75</v>
      </c>
      <c r="U515" s="50" t="s">
        <v>29</v>
      </c>
      <c r="V515" s="47" t="s">
        <v>682</v>
      </c>
    </row>
    <row r="516" spans="1:22" ht="15.75" customHeight="1">
      <c r="A516" s="43">
        <v>501</v>
      </c>
      <c r="B516" s="48" t="s">
        <v>562</v>
      </c>
      <c r="C516" s="48" t="s">
        <v>50</v>
      </c>
      <c r="D516" s="48" t="s">
        <v>51</v>
      </c>
      <c r="E516" s="50" t="s">
        <v>28</v>
      </c>
      <c r="F516" s="45">
        <v>15000</v>
      </c>
      <c r="G516" s="46">
        <v>0</v>
      </c>
      <c r="H516" s="46">
        <v>25</v>
      </c>
      <c r="I516" s="46">
        <v>0</v>
      </c>
      <c r="J516" s="46">
        <v>305.02</v>
      </c>
      <c r="K516" s="46">
        <f t="shared" si="95"/>
        <v>430.5</v>
      </c>
      <c r="L516" s="46">
        <f t="shared" si="96"/>
        <v>1065</v>
      </c>
      <c r="M516" s="46">
        <v>195</v>
      </c>
      <c r="N516" s="46">
        <v>456</v>
      </c>
      <c r="O516" s="46">
        <v>1063.5</v>
      </c>
      <c r="P516" s="46">
        <v>0</v>
      </c>
      <c r="Q516" s="45">
        <f t="shared" si="98"/>
        <v>886.5</v>
      </c>
      <c r="R516" s="45">
        <f t="shared" si="99"/>
        <v>1216.52</v>
      </c>
      <c r="S516" s="45">
        <f t="shared" si="100"/>
        <v>2323.5</v>
      </c>
      <c r="T516" s="45">
        <f t="shared" si="97"/>
        <v>13783.48</v>
      </c>
      <c r="U516" s="50" t="s">
        <v>29</v>
      </c>
      <c r="V516" s="47" t="s">
        <v>682</v>
      </c>
    </row>
    <row r="517" spans="1:22" ht="15.75" customHeight="1">
      <c r="A517" s="43">
        <v>502</v>
      </c>
      <c r="B517" s="48" t="s">
        <v>563</v>
      </c>
      <c r="C517" s="48" t="s">
        <v>564</v>
      </c>
      <c r="D517" s="48" t="s">
        <v>87</v>
      </c>
      <c r="E517" s="50" t="s">
        <v>28</v>
      </c>
      <c r="F517" s="45">
        <v>30000</v>
      </c>
      <c r="G517" s="46">
        <v>0</v>
      </c>
      <c r="H517" s="46">
        <v>25</v>
      </c>
      <c r="I517" s="46">
        <v>0</v>
      </c>
      <c r="J517" s="46">
        <v>3165</v>
      </c>
      <c r="K517" s="46">
        <f t="shared" si="95"/>
        <v>861</v>
      </c>
      <c r="L517" s="46">
        <f t="shared" si="96"/>
        <v>2130</v>
      </c>
      <c r="M517" s="46">
        <v>390</v>
      </c>
      <c r="N517" s="46">
        <v>912</v>
      </c>
      <c r="O517" s="46">
        <v>2127</v>
      </c>
      <c r="P517" s="46">
        <v>0</v>
      </c>
      <c r="Q517" s="45">
        <f t="shared" si="98"/>
        <v>1773</v>
      </c>
      <c r="R517" s="45">
        <f t="shared" si="99"/>
        <v>4963</v>
      </c>
      <c r="S517" s="45">
        <f t="shared" si="100"/>
        <v>4647</v>
      </c>
      <c r="T517" s="45">
        <f t="shared" si="97"/>
        <v>25037</v>
      </c>
      <c r="U517" s="50" t="s">
        <v>29</v>
      </c>
      <c r="V517" s="47" t="s">
        <v>682</v>
      </c>
    </row>
    <row r="518" spans="1:22" ht="15.75" customHeight="1">
      <c r="A518" s="43">
        <v>503</v>
      </c>
      <c r="B518" s="48" t="s">
        <v>565</v>
      </c>
      <c r="C518" s="48" t="s">
        <v>56</v>
      </c>
      <c r="D518" s="48" t="s">
        <v>87</v>
      </c>
      <c r="E518" s="50" t="s">
        <v>28</v>
      </c>
      <c r="F518" s="45">
        <v>20000</v>
      </c>
      <c r="G518" s="46">
        <v>0</v>
      </c>
      <c r="H518" s="46">
        <v>25</v>
      </c>
      <c r="I518" s="46">
        <v>0</v>
      </c>
      <c r="J518" s="46">
        <v>0</v>
      </c>
      <c r="K518" s="46">
        <f t="shared" si="95"/>
        <v>574</v>
      </c>
      <c r="L518" s="46">
        <f t="shared" si="96"/>
        <v>1419.9999999999998</v>
      </c>
      <c r="M518" s="46">
        <v>260</v>
      </c>
      <c r="N518" s="46">
        <v>608</v>
      </c>
      <c r="O518" s="46">
        <v>1418</v>
      </c>
      <c r="P518" s="46">
        <v>0</v>
      </c>
      <c r="Q518" s="45">
        <f t="shared" si="98"/>
        <v>1182</v>
      </c>
      <c r="R518" s="45">
        <f t="shared" si="99"/>
        <v>1207</v>
      </c>
      <c r="S518" s="45">
        <f t="shared" si="100"/>
        <v>3098</v>
      </c>
      <c r="T518" s="45">
        <f t="shared" si="97"/>
        <v>18793</v>
      </c>
      <c r="U518" s="50" t="s">
        <v>29</v>
      </c>
      <c r="V518" s="47" t="s">
        <v>682</v>
      </c>
    </row>
    <row r="519" spans="1:22" ht="15.75" customHeight="1">
      <c r="A519" s="43">
        <v>504</v>
      </c>
      <c r="B519" s="48" t="s">
        <v>566</v>
      </c>
      <c r="C519" s="48" t="s">
        <v>359</v>
      </c>
      <c r="D519" s="48" t="s">
        <v>54</v>
      </c>
      <c r="E519" s="50" t="s">
        <v>28</v>
      </c>
      <c r="F519" s="45">
        <v>26000</v>
      </c>
      <c r="G519" s="46">
        <v>0</v>
      </c>
      <c r="H519" s="46">
        <v>25</v>
      </c>
      <c r="I519" s="46">
        <v>0</v>
      </c>
      <c r="J519" s="46">
        <v>0</v>
      </c>
      <c r="K519" s="46">
        <f t="shared" si="95"/>
        <v>746.2</v>
      </c>
      <c r="L519" s="46">
        <f t="shared" si="96"/>
        <v>1845.9999999999998</v>
      </c>
      <c r="M519" s="46">
        <v>338</v>
      </c>
      <c r="N519" s="46">
        <v>790.4</v>
      </c>
      <c r="O519" s="46">
        <v>1843.4</v>
      </c>
      <c r="P519" s="46">
        <v>0</v>
      </c>
      <c r="Q519" s="45">
        <f t="shared" si="98"/>
        <v>1536.6</v>
      </c>
      <c r="R519" s="45">
        <f t="shared" si="99"/>
        <v>1561.6</v>
      </c>
      <c r="S519" s="45">
        <f t="shared" si="100"/>
        <v>4027.4</v>
      </c>
      <c r="T519" s="45">
        <f t="shared" si="97"/>
        <v>24438.400000000001</v>
      </c>
      <c r="U519" s="50" t="s">
        <v>31</v>
      </c>
      <c r="V519" s="47" t="s">
        <v>682</v>
      </c>
    </row>
    <row r="520" spans="1:22" ht="15.75" customHeight="1">
      <c r="A520" s="43">
        <v>505</v>
      </c>
      <c r="B520" s="48" t="s">
        <v>567</v>
      </c>
      <c r="C520" s="48" t="s">
        <v>295</v>
      </c>
      <c r="D520" s="48" t="s">
        <v>351</v>
      </c>
      <c r="E520" s="50" t="s">
        <v>265</v>
      </c>
      <c r="F520" s="45">
        <v>10000</v>
      </c>
      <c r="G520" s="46">
        <v>0</v>
      </c>
      <c r="H520" s="46">
        <v>25</v>
      </c>
      <c r="I520" s="46">
        <v>0</v>
      </c>
      <c r="J520" s="46">
        <v>0</v>
      </c>
      <c r="K520" s="46">
        <f t="shared" si="95"/>
        <v>287</v>
      </c>
      <c r="L520" s="46">
        <f t="shared" si="96"/>
        <v>709.99999999999989</v>
      </c>
      <c r="M520" s="46">
        <v>130</v>
      </c>
      <c r="N520" s="46">
        <v>304</v>
      </c>
      <c r="O520" s="46">
        <v>709</v>
      </c>
      <c r="P520" s="46">
        <v>0</v>
      </c>
      <c r="Q520" s="45">
        <f t="shared" si="98"/>
        <v>591</v>
      </c>
      <c r="R520" s="45">
        <f t="shared" si="99"/>
        <v>616</v>
      </c>
      <c r="S520" s="45">
        <f t="shared" si="100"/>
        <v>1549</v>
      </c>
      <c r="T520" s="45">
        <f t="shared" si="97"/>
        <v>9384</v>
      </c>
      <c r="U520" s="50" t="s">
        <v>29</v>
      </c>
      <c r="V520" s="47" t="s">
        <v>682</v>
      </c>
    </row>
    <row r="521" spans="1:22" ht="15.75" customHeight="1">
      <c r="A521" s="43">
        <v>506</v>
      </c>
      <c r="B521" s="48" t="s">
        <v>568</v>
      </c>
      <c r="C521" s="48" t="s">
        <v>196</v>
      </c>
      <c r="D521" s="48" t="s">
        <v>51</v>
      </c>
      <c r="E521" s="50" t="s">
        <v>28</v>
      </c>
      <c r="F521" s="45">
        <v>15000</v>
      </c>
      <c r="G521" s="46">
        <v>0</v>
      </c>
      <c r="H521" s="46">
        <v>25</v>
      </c>
      <c r="I521" s="46">
        <v>0</v>
      </c>
      <c r="J521" s="46">
        <v>0</v>
      </c>
      <c r="K521" s="46">
        <f t="shared" si="95"/>
        <v>430.5</v>
      </c>
      <c r="L521" s="46">
        <f t="shared" si="96"/>
        <v>1065</v>
      </c>
      <c r="M521" s="46">
        <v>195</v>
      </c>
      <c r="N521" s="46">
        <v>456</v>
      </c>
      <c r="O521" s="46">
        <v>1063.5</v>
      </c>
      <c r="P521" s="46">
        <v>0</v>
      </c>
      <c r="Q521" s="45">
        <f t="shared" si="98"/>
        <v>886.5</v>
      </c>
      <c r="R521" s="45">
        <f t="shared" si="99"/>
        <v>911.5</v>
      </c>
      <c r="S521" s="45">
        <f t="shared" si="100"/>
        <v>2323.5</v>
      </c>
      <c r="T521" s="45">
        <f t="shared" si="97"/>
        <v>14088.5</v>
      </c>
      <c r="U521" s="50" t="s">
        <v>31</v>
      </c>
      <c r="V521" s="47" t="s">
        <v>682</v>
      </c>
    </row>
    <row r="522" spans="1:22" ht="15.75" customHeight="1">
      <c r="A522" s="43">
        <v>507</v>
      </c>
      <c r="B522" s="48" t="s">
        <v>662</v>
      </c>
      <c r="C522" s="48" t="s">
        <v>56</v>
      </c>
      <c r="D522" s="48" t="s">
        <v>87</v>
      </c>
      <c r="E522" s="50" t="s">
        <v>28</v>
      </c>
      <c r="F522" s="45">
        <v>25000</v>
      </c>
      <c r="G522" s="46">
        <v>0</v>
      </c>
      <c r="H522" s="46">
        <v>25</v>
      </c>
      <c r="I522" s="46">
        <v>0</v>
      </c>
      <c r="J522" s="46">
        <v>4500</v>
      </c>
      <c r="K522" s="46">
        <f t="shared" ref="K522:K573" si="101">F522*2.87%</f>
        <v>717.5</v>
      </c>
      <c r="L522" s="46">
        <f t="shared" ref="L522:L573" si="102">F522*7.1%</f>
        <v>1774.9999999999998</v>
      </c>
      <c r="M522" s="46">
        <v>325</v>
      </c>
      <c r="N522" s="46">
        <v>760</v>
      </c>
      <c r="O522" s="46">
        <v>1772.5000000000002</v>
      </c>
      <c r="P522" s="45">
        <v>0</v>
      </c>
      <c r="Q522" s="45">
        <f t="shared" si="98"/>
        <v>1477.5</v>
      </c>
      <c r="R522" s="45">
        <f t="shared" si="99"/>
        <v>6002.5</v>
      </c>
      <c r="S522" s="45">
        <f t="shared" si="100"/>
        <v>3872.5</v>
      </c>
      <c r="T522" s="45">
        <f t="shared" ref="T522:T573" si="103">F522-R522</f>
        <v>18997.5</v>
      </c>
      <c r="U522" s="50" t="s">
        <v>29</v>
      </c>
      <c r="V522" s="47" t="s">
        <v>682</v>
      </c>
    </row>
    <row r="523" spans="1:22" ht="15.75" customHeight="1">
      <c r="A523" s="43">
        <v>508</v>
      </c>
      <c r="B523" s="48" t="s">
        <v>569</v>
      </c>
      <c r="C523" s="48" t="s">
        <v>63</v>
      </c>
      <c r="D523" s="48" t="s">
        <v>64</v>
      </c>
      <c r="E523" s="50" t="s">
        <v>265</v>
      </c>
      <c r="F523" s="45">
        <v>15000</v>
      </c>
      <c r="G523" s="46">
        <v>0</v>
      </c>
      <c r="H523" s="46">
        <v>25</v>
      </c>
      <c r="I523" s="46">
        <v>0</v>
      </c>
      <c r="J523" s="46">
        <v>0</v>
      </c>
      <c r="K523" s="46">
        <f t="shared" si="101"/>
        <v>430.5</v>
      </c>
      <c r="L523" s="46">
        <f t="shared" si="102"/>
        <v>1065</v>
      </c>
      <c r="M523" s="46">
        <v>195</v>
      </c>
      <c r="N523" s="46">
        <v>456</v>
      </c>
      <c r="O523" s="46">
        <v>1063.5</v>
      </c>
      <c r="P523" s="46">
        <v>0</v>
      </c>
      <c r="Q523" s="45">
        <f t="shared" si="98"/>
        <v>886.5</v>
      </c>
      <c r="R523" s="45">
        <f t="shared" si="99"/>
        <v>911.5</v>
      </c>
      <c r="S523" s="45">
        <f t="shared" si="100"/>
        <v>2323.5</v>
      </c>
      <c r="T523" s="45">
        <f t="shared" si="103"/>
        <v>14088.5</v>
      </c>
      <c r="U523" s="50" t="s">
        <v>31</v>
      </c>
      <c r="V523" s="47" t="s">
        <v>682</v>
      </c>
    </row>
    <row r="524" spans="1:22" ht="15.75" customHeight="1">
      <c r="A524" s="43">
        <v>509</v>
      </c>
      <c r="B524" s="48" t="s">
        <v>570</v>
      </c>
      <c r="C524" s="48" t="s">
        <v>56</v>
      </c>
      <c r="D524" s="48" t="s">
        <v>87</v>
      </c>
      <c r="E524" s="50" t="s">
        <v>28</v>
      </c>
      <c r="F524" s="45">
        <v>20000</v>
      </c>
      <c r="G524" s="46">
        <v>0</v>
      </c>
      <c r="H524" s="46">
        <v>25</v>
      </c>
      <c r="I524" s="46">
        <v>0</v>
      </c>
      <c r="J524" s="46">
        <v>0</v>
      </c>
      <c r="K524" s="46">
        <f t="shared" si="101"/>
        <v>574</v>
      </c>
      <c r="L524" s="46">
        <f t="shared" si="102"/>
        <v>1419.9999999999998</v>
      </c>
      <c r="M524" s="46">
        <v>260</v>
      </c>
      <c r="N524" s="46">
        <v>608</v>
      </c>
      <c r="O524" s="46">
        <v>1418</v>
      </c>
      <c r="P524" s="46">
        <v>0</v>
      </c>
      <c r="Q524" s="45">
        <f t="shared" si="98"/>
        <v>1182</v>
      </c>
      <c r="R524" s="45">
        <f t="shared" si="99"/>
        <v>1207</v>
      </c>
      <c r="S524" s="45">
        <f t="shared" si="100"/>
        <v>3098</v>
      </c>
      <c r="T524" s="45">
        <f t="shared" si="103"/>
        <v>18793</v>
      </c>
      <c r="U524" s="50" t="s">
        <v>29</v>
      </c>
      <c r="V524" s="47" t="s">
        <v>682</v>
      </c>
    </row>
    <row r="525" spans="1:22" ht="15.75" customHeight="1">
      <c r="A525" s="43">
        <v>510</v>
      </c>
      <c r="B525" s="48" t="s">
        <v>571</v>
      </c>
      <c r="C525" s="48" t="s">
        <v>230</v>
      </c>
      <c r="D525" s="48" t="s">
        <v>61</v>
      </c>
      <c r="E525" s="50" t="s">
        <v>28</v>
      </c>
      <c r="F525" s="45">
        <v>25000</v>
      </c>
      <c r="G525" s="46">
        <v>0</v>
      </c>
      <c r="H525" s="46">
        <v>25</v>
      </c>
      <c r="I525" s="46">
        <v>0</v>
      </c>
      <c r="J525" s="46">
        <v>1000</v>
      </c>
      <c r="K525" s="46">
        <f t="shared" si="101"/>
        <v>717.5</v>
      </c>
      <c r="L525" s="46">
        <f t="shared" si="102"/>
        <v>1774.9999999999998</v>
      </c>
      <c r="M525" s="46">
        <v>325</v>
      </c>
      <c r="N525" s="46">
        <v>760</v>
      </c>
      <c r="O525" s="46">
        <v>1772.5000000000002</v>
      </c>
      <c r="P525" s="46">
        <v>0</v>
      </c>
      <c r="Q525" s="45">
        <f t="shared" si="98"/>
        <v>1477.5</v>
      </c>
      <c r="R525" s="45">
        <f t="shared" si="99"/>
        <v>2502.5</v>
      </c>
      <c r="S525" s="45">
        <f t="shared" si="100"/>
        <v>3872.5</v>
      </c>
      <c r="T525" s="45">
        <f t="shared" si="103"/>
        <v>22497.5</v>
      </c>
      <c r="U525" s="50" t="s">
        <v>29</v>
      </c>
      <c r="V525" s="47" t="s">
        <v>682</v>
      </c>
    </row>
    <row r="526" spans="1:22" ht="15.75" customHeight="1">
      <c r="A526" s="43">
        <v>511</v>
      </c>
      <c r="B526" s="48" t="s">
        <v>572</v>
      </c>
      <c r="C526" s="48" t="s">
        <v>59</v>
      </c>
      <c r="D526" s="48" t="s">
        <v>51</v>
      </c>
      <c r="E526" s="50" t="s">
        <v>28</v>
      </c>
      <c r="F526" s="45">
        <v>25000</v>
      </c>
      <c r="G526" s="46">
        <v>0</v>
      </c>
      <c r="H526" s="46">
        <v>25</v>
      </c>
      <c r="I526" s="46">
        <v>0</v>
      </c>
      <c r="J526" s="46">
        <v>0</v>
      </c>
      <c r="K526" s="46">
        <f t="shared" si="101"/>
        <v>717.5</v>
      </c>
      <c r="L526" s="46">
        <f t="shared" si="102"/>
        <v>1774.9999999999998</v>
      </c>
      <c r="M526" s="46">
        <v>325</v>
      </c>
      <c r="N526" s="46">
        <v>760</v>
      </c>
      <c r="O526" s="46">
        <v>1772.5000000000002</v>
      </c>
      <c r="P526" s="46">
        <v>0</v>
      </c>
      <c r="Q526" s="45">
        <f t="shared" si="98"/>
        <v>1477.5</v>
      </c>
      <c r="R526" s="45">
        <f t="shared" si="99"/>
        <v>1502.5</v>
      </c>
      <c r="S526" s="45">
        <f t="shared" si="100"/>
        <v>3872.5</v>
      </c>
      <c r="T526" s="45">
        <f t="shared" si="103"/>
        <v>23497.5</v>
      </c>
      <c r="U526" s="50" t="s">
        <v>29</v>
      </c>
      <c r="V526" s="47" t="s">
        <v>682</v>
      </c>
    </row>
    <row r="527" spans="1:22" ht="15.75" customHeight="1">
      <c r="A527" s="43">
        <v>512</v>
      </c>
      <c r="B527" s="48" t="s">
        <v>573</v>
      </c>
      <c r="C527" s="48" t="s">
        <v>75</v>
      </c>
      <c r="D527" s="48" t="s">
        <v>51</v>
      </c>
      <c r="E527" s="50" t="s">
        <v>28</v>
      </c>
      <c r="F527" s="45">
        <v>22000</v>
      </c>
      <c r="G527" s="46">
        <v>0</v>
      </c>
      <c r="H527" s="46">
        <v>25</v>
      </c>
      <c r="I527" s="46">
        <v>0</v>
      </c>
      <c r="J527" s="46">
        <v>5370.07</v>
      </c>
      <c r="K527" s="46">
        <f t="shared" si="101"/>
        <v>631.4</v>
      </c>
      <c r="L527" s="46">
        <f t="shared" si="102"/>
        <v>1561.9999999999998</v>
      </c>
      <c r="M527" s="46">
        <v>286</v>
      </c>
      <c r="N527" s="46">
        <v>668.8</v>
      </c>
      <c r="O527" s="46">
        <v>1559.8000000000002</v>
      </c>
      <c r="P527" s="46">
        <v>0</v>
      </c>
      <c r="Q527" s="45">
        <f t="shared" si="98"/>
        <v>1300.1999999999998</v>
      </c>
      <c r="R527" s="45">
        <f t="shared" si="99"/>
        <v>6695.2699999999995</v>
      </c>
      <c r="S527" s="45">
        <f t="shared" si="100"/>
        <v>3407.8</v>
      </c>
      <c r="T527" s="45">
        <f t="shared" si="103"/>
        <v>15304.73</v>
      </c>
      <c r="U527" s="50" t="s">
        <v>31</v>
      </c>
      <c r="V527" s="47" t="s">
        <v>682</v>
      </c>
    </row>
    <row r="528" spans="1:22" ht="15.75" customHeight="1">
      <c r="A528" s="43">
        <v>513</v>
      </c>
      <c r="B528" s="48" t="s">
        <v>574</v>
      </c>
      <c r="C528" s="48" t="s">
        <v>45</v>
      </c>
      <c r="D528" s="48" t="s">
        <v>61</v>
      </c>
      <c r="E528" s="50" t="s">
        <v>28</v>
      </c>
      <c r="F528" s="45">
        <v>18000</v>
      </c>
      <c r="G528" s="46">
        <v>0</v>
      </c>
      <c r="H528" s="46">
        <v>25</v>
      </c>
      <c r="I528" s="46">
        <v>0</v>
      </c>
      <c r="J528" s="46">
        <v>0</v>
      </c>
      <c r="K528" s="46">
        <f t="shared" si="101"/>
        <v>516.6</v>
      </c>
      <c r="L528" s="46">
        <f t="shared" si="102"/>
        <v>1277.9999999999998</v>
      </c>
      <c r="M528" s="46">
        <v>234</v>
      </c>
      <c r="N528" s="46">
        <v>547.20000000000005</v>
      </c>
      <c r="O528" s="46">
        <v>1276.2</v>
      </c>
      <c r="P528" s="46">
        <v>0</v>
      </c>
      <c r="Q528" s="45">
        <f t="shared" si="98"/>
        <v>1063.8000000000002</v>
      </c>
      <c r="R528" s="45">
        <f t="shared" si="99"/>
        <v>1088.8000000000002</v>
      </c>
      <c r="S528" s="45">
        <f t="shared" si="100"/>
        <v>2788.2</v>
      </c>
      <c r="T528" s="45">
        <f t="shared" si="103"/>
        <v>16911.2</v>
      </c>
      <c r="U528" s="50" t="s">
        <v>31</v>
      </c>
      <c r="V528" s="47" t="s">
        <v>682</v>
      </c>
    </row>
    <row r="529" spans="1:22" ht="15.75" customHeight="1">
      <c r="A529" s="43">
        <v>514</v>
      </c>
      <c r="B529" s="48" t="s">
        <v>575</v>
      </c>
      <c r="C529" s="48" t="s">
        <v>63</v>
      </c>
      <c r="D529" s="48" t="s">
        <v>43</v>
      </c>
      <c r="E529" s="50" t="s">
        <v>28</v>
      </c>
      <c r="F529" s="45">
        <v>15000</v>
      </c>
      <c r="G529" s="46">
        <v>0</v>
      </c>
      <c r="H529" s="46">
        <v>25</v>
      </c>
      <c r="I529" s="46">
        <v>0</v>
      </c>
      <c r="J529" s="46">
        <v>1000</v>
      </c>
      <c r="K529" s="46">
        <f t="shared" si="101"/>
        <v>430.5</v>
      </c>
      <c r="L529" s="46">
        <f t="shared" si="102"/>
        <v>1065</v>
      </c>
      <c r="M529" s="46">
        <v>195</v>
      </c>
      <c r="N529" s="46">
        <v>456</v>
      </c>
      <c r="O529" s="46">
        <v>1063.5</v>
      </c>
      <c r="P529" s="46">
        <v>0</v>
      </c>
      <c r="Q529" s="45">
        <f t="shared" ref="Q529:Q573" si="104">K529+N529</f>
        <v>886.5</v>
      </c>
      <c r="R529" s="45">
        <f t="shared" ref="R529:R573" si="105">G529+H529+I529+J529+K529+N529+P529</f>
        <v>1911.5</v>
      </c>
      <c r="S529" s="45">
        <f t="shared" ref="S529:S573" si="106">L529+M529+O529</f>
        <v>2323.5</v>
      </c>
      <c r="T529" s="45">
        <f t="shared" si="103"/>
        <v>13088.5</v>
      </c>
      <c r="U529" s="50" t="s">
        <v>31</v>
      </c>
      <c r="V529" s="47" t="s">
        <v>682</v>
      </c>
    </row>
    <row r="530" spans="1:22" ht="15.75" customHeight="1">
      <c r="A530" s="43">
        <v>515</v>
      </c>
      <c r="B530" s="48" t="s">
        <v>576</v>
      </c>
      <c r="C530" s="48" t="s">
        <v>45</v>
      </c>
      <c r="D530" s="48" t="s">
        <v>61</v>
      </c>
      <c r="E530" s="50" t="s">
        <v>28</v>
      </c>
      <c r="F530" s="45">
        <v>18000</v>
      </c>
      <c r="G530" s="46">
        <v>0</v>
      </c>
      <c r="H530" s="46">
        <v>25</v>
      </c>
      <c r="I530" s="46">
        <v>0</v>
      </c>
      <c r="J530" s="46">
        <v>7614.07</v>
      </c>
      <c r="K530" s="46">
        <f t="shared" si="101"/>
        <v>516.6</v>
      </c>
      <c r="L530" s="46">
        <f t="shared" si="102"/>
        <v>1277.9999999999998</v>
      </c>
      <c r="M530" s="46">
        <v>234</v>
      </c>
      <c r="N530" s="46">
        <v>547.20000000000005</v>
      </c>
      <c r="O530" s="46">
        <v>1276.2</v>
      </c>
      <c r="P530" s="46">
        <v>0</v>
      </c>
      <c r="Q530" s="45">
        <f t="shared" si="104"/>
        <v>1063.8000000000002</v>
      </c>
      <c r="R530" s="45">
        <f t="shared" si="105"/>
        <v>8702.8700000000008</v>
      </c>
      <c r="S530" s="45">
        <f t="shared" si="106"/>
        <v>2788.2</v>
      </c>
      <c r="T530" s="45">
        <f t="shared" si="103"/>
        <v>9297.1299999999992</v>
      </c>
      <c r="U530" s="50" t="s">
        <v>31</v>
      </c>
      <c r="V530" s="47" t="s">
        <v>682</v>
      </c>
    </row>
    <row r="531" spans="1:22" ht="15.75" customHeight="1">
      <c r="A531" s="43">
        <v>516</v>
      </c>
      <c r="B531" s="48" t="s">
        <v>577</v>
      </c>
      <c r="C531" s="48" t="s">
        <v>196</v>
      </c>
      <c r="D531" s="48" t="s">
        <v>578</v>
      </c>
      <c r="E531" s="50" t="s">
        <v>28</v>
      </c>
      <c r="F531" s="45">
        <v>10000</v>
      </c>
      <c r="G531" s="46">
        <v>0</v>
      </c>
      <c r="H531" s="46">
        <v>25</v>
      </c>
      <c r="I531" s="46">
        <v>0</v>
      </c>
      <c r="J531" s="46">
        <v>0</v>
      </c>
      <c r="K531" s="46">
        <f t="shared" si="101"/>
        <v>287</v>
      </c>
      <c r="L531" s="46">
        <f t="shared" si="102"/>
        <v>709.99999999999989</v>
      </c>
      <c r="M531" s="46">
        <v>130</v>
      </c>
      <c r="N531" s="46">
        <v>304</v>
      </c>
      <c r="O531" s="46">
        <v>709</v>
      </c>
      <c r="P531" s="46">
        <v>0</v>
      </c>
      <c r="Q531" s="45">
        <f t="shared" si="104"/>
        <v>591</v>
      </c>
      <c r="R531" s="45">
        <f t="shared" si="105"/>
        <v>616</v>
      </c>
      <c r="S531" s="45">
        <f t="shared" si="106"/>
        <v>1549</v>
      </c>
      <c r="T531" s="45">
        <f t="shared" si="103"/>
        <v>9384</v>
      </c>
      <c r="U531" s="50" t="s">
        <v>29</v>
      </c>
      <c r="V531" s="47" t="s">
        <v>682</v>
      </c>
    </row>
    <row r="532" spans="1:22" ht="15.75" customHeight="1">
      <c r="A532" s="43">
        <v>517</v>
      </c>
      <c r="B532" s="48" t="s">
        <v>579</v>
      </c>
      <c r="C532" s="48" t="s">
        <v>42</v>
      </c>
      <c r="D532" s="48" t="s">
        <v>43</v>
      </c>
      <c r="E532" s="50" t="s">
        <v>28</v>
      </c>
      <c r="F532" s="45">
        <v>13500</v>
      </c>
      <c r="G532" s="46">
        <v>0</v>
      </c>
      <c r="H532" s="46">
        <v>25</v>
      </c>
      <c r="I532" s="46">
        <v>0</v>
      </c>
      <c r="J532" s="46">
        <v>0</v>
      </c>
      <c r="K532" s="46">
        <f t="shared" si="101"/>
        <v>387.45</v>
      </c>
      <c r="L532" s="46">
        <f t="shared" si="102"/>
        <v>958.49999999999989</v>
      </c>
      <c r="M532" s="46">
        <v>175.5</v>
      </c>
      <c r="N532" s="46">
        <v>410.4</v>
      </c>
      <c r="O532" s="46">
        <v>957.15000000000009</v>
      </c>
      <c r="P532" s="46">
        <v>0</v>
      </c>
      <c r="Q532" s="45">
        <f t="shared" si="104"/>
        <v>797.84999999999991</v>
      </c>
      <c r="R532" s="45">
        <f t="shared" si="105"/>
        <v>822.84999999999991</v>
      </c>
      <c r="S532" s="45">
        <f t="shared" si="106"/>
        <v>2091.15</v>
      </c>
      <c r="T532" s="45">
        <f t="shared" si="103"/>
        <v>12677.15</v>
      </c>
      <c r="U532" s="50" t="s">
        <v>29</v>
      </c>
      <c r="V532" s="47" t="s">
        <v>682</v>
      </c>
    </row>
    <row r="533" spans="1:22" ht="15.75" customHeight="1">
      <c r="A533" s="43">
        <v>518</v>
      </c>
      <c r="B533" s="48" t="s">
        <v>580</v>
      </c>
      <c r="C533" s="48" t="s">
        <v>348</v>
      </c>
      <c r="D533" s="48" t="s">
        <v>87</v>
      </c>
      <c r="E533" s="50" t="s">
        <v>28</v>
      </c>
      <c r="F533" s="45">
        <v>25000</v>
      </c>
      <c r="G533" s="46">
        <v>0</v>
      </c>
      <c r="H533" s="46">
        <v>25</v>
      </c>
      <c r="I533" s="46">
        <v>0</v>
      </c>
      <c r="J533" s="46">
        <v>1000</v>
      </c>
      <c r="K533" s="46">
        <f t="shared" si="101"/>
        <v>717.5</v>
      </c>
      <c r="L533" s="46">
        <f t="shared" si="102"/>
        <v>1774.9999999999998</v>
      </c>
      <c r="M533" s="46">
        <v>325</v>
      </c>
      <c r="N533" s="46">
        <v>760</v>
      </c>
      <c r="O533" s="46">
        <v>1772.5</v>
      </c>
      <c r="P533" s="46">
        <v>0</v>
      </c>
      <c r="Q533" s="45">
        <f t="shared" si="104"/>
        <v>1477.5</v>
      </c>
      <c r="R533" s="45">
        <f t="shared" si="105"/>
        <v>2502.5</v>
      </c>
      <c r="S533" s="45">
        <f t="shared" si="106"/>
        <v>3872.5</v>
      </c>
      <c r="T533" s="45">
        <f t="shared" si="103"/>
        <v>22497.5</v>
      </c>
      <c r="U533" s="50" t="s">
        <v>29</v>
      </c>
      <c r="V533" s="47" t="s">
        <v>682</v>
      </c>
    </row>
    <row r="534" spans="1:22" ht="15.75" customHeight="1">
      <c r="A534" s="43">
        <v>519</v>
      </c>
      <c r="B534" s="48" t="s">
        <v>581</v>
      </c>
      <c r="C534" s="48" t="s">
        <v>84</v>
      </c>
      <c r="D534" s="48" t="s">
        <v>85</v>
      </c>
      <c r="E534" s="50" t="s">
        <v>28</v>
      </c>
      <c r="F534" s="45">
        <v>15000</v>
      </c>
      <c r="G534" s="46">
        <v>0</v>
      </c>
      <c r="H534" s="46">
        <v>25</v>
      </c>
      <c r="I534" s="46">
        <v>0</v>
      </c>
      <c r="J534" s="46">
        <v>7993.08</v>
      </c>
      <c r="K534" s="46">
        <f t="shared" si="101"/>
        <v>430.5</v>
      </c>
      <c r="L534" s="46">
        <f t="shared" si="102"/>
        <v>1065</v>
      </c>
      <c r="M534" s="46">
        <v>195</v>
      </c>
      <c r="N534" s="46">
        <v>456</v>
      </c>
      <c r="O534" s="46">
        <v>1063.5</v>
      </c>
      <c r="P534" s="46">
        <v>0</v>
      </c>
      <c r="Q534" s="45">
        <f t="shared" si="104"/>
        <v>886.5</v>
      </c>
      <c r="R534" s="45">
        <f t="shared" si="105"/>
        <v>8904.58</v>
      </c>
      <c r="S534" s="45">
        <f t="shared" si="106"/>
        <v>2323.5</v>
      </c>
      <c r="T534" s="45">
        <f t="shared" si="103"/>
        <v>6095.42</v>
      </c>
      <c r="U534" s="50" t="s">
        <v>29</v>
      </c>
      <c r="V534" s="47" t="s">
        <v>682</v>
      </c>
    </row>
    <row r="535" spans="1:22" ht="15.75" customHeight="1">
      <c r="A535" s="43">
        <v>520</v>
      </c>
      <c r="B535" s="48" t="s">
        <v>582</v>
      </c>
      <c r="C535" s="48" t="s">
        <v>583</v>
      </c>
      <c r="D535" s="48" t="s">
        <v>470</v>
      </c>
      <c r="E535" s="50" t="s">
        <v>28</v>
      </c>
      <c r="F535" s="45">
        <v>90000</v>
      </c>
      <c r="G535" s="46">
        <v>9753.1200000000008</v>
      </c>
      <c r="H535" s="46">
        <v>25</v>
      </c>
      <c r="I535" s="46">
        <v>0</v>
      </c>
      <c r="J535" s="46">
        <v>0</v>
      </c>
      <c r="K535" s="46">
        <f t="shared" si="101"/>
        <v>2583</v>
      </c>
      <c r="L535" s="46">
        <f t="shared" si="102"/>
        <v>6389.9999999999991</v>
      </c>
      <c r="M535" s="46">
        <v>1127.0899999999999</v>
      </c>
      <c r="N535" s="46">
        <v>2736</v>
      </c>
      <c r="O535" s="46">
        <v>6381</v>
      </c>
      <c r="P535" s="46">
        <v>0</v>
      </c>
      <c r="Q535" s="45">
        <f t="shared" si="104"/>
        <v>5319</v>
      </c>
      <c r="R535" s="45">
        <f t="shared" si="105"/>
        <v>15097.12</v>
      </c>
      <c r="S535" s="45">
        <f t="shared" si="106"/>
        <v>13898.09</v>
      </c>
      <c r="T535" s="45">
        <f t="shared" si="103"/>
        <v>74902.880000000005</v>
      </c>
      <c r="U535" s="50" t="s">
        <v>31</v>
      </c>
      <c r="V535" s="47" t="s">
        <v>682</v>
      </c>
    </row>
    <row r="536" spans="1:22" ht="15.75" customHeight="1">
      <c r="A536" s="43">
        <v>521</v>
      </c>
      <c r="B536" s="48" t="s">
        <v>584</v>
      </c>
      <c r="C536" s="48" t="s">
        <v>295</v>
      </c>
      <c r="D536" s="48" t="s">
        <v>69</v>
      </c>
      <c r="E536" s="50" t="s">
        <v>28</v>
      </c>
      <c r="F536" s="45">
        <v>10000</v>
      </c>
      <c r="G536" s="46">
        <v>0</v>
      </c>
      <c r="H536" s="46">
        <v>25</v>
      </c>
      <c r="I536" s="46">
        <v>0</v>
      </c>
      <c r="J536" s="46">
        <v>0</v>
      </c>
      <c r="K536" s="46">
        <f t="shared" si="101"/>
        <v>287</v>
      </c>
      <c r="L536" s="46">
        <f t="shared" si="102"/>
        <v>709.99999999999989</v>
      </c>
      <c r="M536" s="46">
        <v>130</v>
      </c>
      <c r="N536" s="46">
        <v>304</v>
      </c>
      <c r="O536" s="46">
        <v>709</v>
      </c>
      <c r="P536" s="46">
        <v>0</v>
      </c>
      <c r="Q536" s="45">
        <f t="shared" si="104"/>
        <v>591</v>
      </c>
      <c r="R536" s="45">
        <f t="shared" si="105"/>
        <v>616</v>
      </c>
      <c r="S536" s="45">
        <f t="shared" si="106"/>
        <v>1549</v>
      </c>
      <c r="T536" s="45">
        <f t="shared" si="103"/>
        <v>9384</v>
      </c>
      <c r="U536" s="50" t="s">
        <v>29</v>
      </c>
      <c r="V536" s="47" t="s">
        <v>682</v>
      </c>
    </row>
    <row r="537" spans="1:22" ht="15.75" customHeight="1">
      <c r="A537" s="43">
        <v>522</v>
      </c>
      <c r="B537" s="48" t="s">
        <v>585</v>
      </c>
      <c r="C537" s="48" t="s">
        <v>59</v>
      </c>
      <c r="D537" s="48" t="s">
        <v>64</v>
      </c>
      <c r="E537" s="50" t="s">
        <v>28</v>
      </c>
      <c r="F537" s="45">
        <v>15000</v>
      </c>
      <c r="G537" s="46">
        <v>0</v>
      </c>
      <c r="H537" s="46">
        <v>25</v>
      </c>
      <c r="I537" s="46">
        <v>0</v>
      </c>
      <c r="J537" s="46">
        <v>3320.96</v>
      </c>
      <c r="K537" s="46">
        <f t="shared" si="101"/>
        <v>430.5</v>
      </c>
      <c r="L537" s="46">
        <f t="shared" si="102"/>
        <v>1065</v>
      </c>
      <c r="M537" s="46">
        <v>195</v>
      </c>
      <c r="N537" s="46">
        <v>456</v>
      </c>
      <c r="O537" s="46">
        <v>1063.5</v>
      </c>
      <c r="P537" s="46">
        <v>0</v>
      </c>
      <c r="Q537" s="45">
        <f t="shared" si="104"/>
        <v>886.5</v>
      </c>
      <c r="R537" s="45">
        <f t="shared" si="105"/>
        <v>4232.46</v>
      </c>
      <c r="S537" s="45">
        <f t="shared" si="106"/>
        <v>2323.5</v>
      </c>
      <c r="T537" s="45">
        <f t="shared" si="103"/>
        <v>10767.54</v>
      </c>
      <c r="U537" s="50" t="s">
        <v>31</v>
      </c>
      <c r="V537" s="47" t="s">
        <v>682</v>
      </c>
    </row>
    <row r="538" spans="1:22" ht="15.75" customHeight="1">
      <c r="A538" s="43">
        <v>523</v>
      </c>
      <c r="B538" s="48" t="s">
        <v>586</v>
      </c>
      <c r="C538" s="48" t="s">
        <v>45</v>
      </c>
      <c r="D538" s="48" t="s">
        <v>54</v>
      </c>
      <c r="E538" s="50" t="s">
        <v>28</v>
      </c>
      <c r="F538" s="45">
        <v>20000</v>
      </c>
      <c r="G538" s="46">
        <v>0</v>
      </c>
      <c r="H538" s="46">
        <v>25</v>
      </c>
      <c r="I538" s="46">
        <v>0</v>
      </c>
      <c r="J538" s="46">
        <v>7161.81</v>
      </c>
      <c r="K538" s="46">
        <f t="shared" si="101"/>
        <v>574</v>
      </c>
      <c r="L538" s="46">
        <f t="shared" si="102"/>
        <v>1419.9999999999998</v>
      </c>
      <c r="M538" s="46">
        <v>260</v>
      </c>
      <c r="N538" s="46">
        <v>608</v>
      </c>
      <c r="O538" s="46">
        <v>1418</v>
      </c>
      <c r="P538" s="46">
        <v>0</v>
      </c>
      <c r="Q538" s="45">
        <f t="shared" si="104"/>
        <v>1182</v>
      </c>
      <c r="R538" s="45">
        <f t="shared" si="105"/>
        <v>8368.8100000000013</v>
      </c>
      <c r="S538" s="45">
        <f t="shared" si="106"/>
        <v>3098</v>
      </c>
      <c r="T538" s="45">
        <f t="shared" si="103"/>
        <v>11631.189999999999</v>
      </c>
      <c r="U538" s="50" t="s">
        <v>31</v>
      </c>
      <c r="V538" s="47" t="s">
        <v>682</v>
      </c>
    </row>
    <row r="539" spans="1:22" ht="15.75" customHeight="1">
      <c r="A539" s="43">
        <v>524</v>
      </c>
      <c r="B539" s="48" t="s">
        <v>587</v>
      </c>
      <c r="C539" s="48" t="s">
        <v>75</v>
      </c>
      <c r="D539" s="48" t="s">
        <v>64</v>
      </c>
      <c r="E539" s="50" t="s">
        <v>28</v>
      </c>
      <c r="F539" s="45">
        <v>25000</v>
      </c>
      <c r="G539" s="46">
        <v>0</v>
      </c>
      <c r="H539" s="46">
        <v>25</v>
      </c>
      <c r="I539" s="46">
        <v>0</v>
      </c>
      <c r="J539" s="46">
        <v>0</v>
      </c>
      <c r="K539" s="46">
        <f t="shared" si="101"/>
        <v>717.5</v>
      </c>
      <c r="L539" s="46">
        <f t="shared" si="102"/>
        <v>1774.9999999999998</v>
      </c>
      <c r="M539" s="46">
        <v>325</v>
      </c>
      <c r="N539" s="46">
        <v>760</v>
      </c>
      <c r="O539" s="46">
        <v>1772.5000000000002</v>
      </c>
      <c r="P539" s="46">
        <v>0</v>
      </c>
      <c r="Q539" s="45">
        <f t="shared" si="104"/>
        <v>1477.5</v>
      </c>
      <c r="R539" s="45">
        <f t="shared" si="105"/>
        <v>1502.5</v>
      </c>
      <c r="S539" s="45">
        <f t="shared" si="106"/>
        <v>3872.5</v>
      </c>
      <c r="T539" s="45">
        <f t="shared" si="103"/>
        <v>23497.5</v>
      </c>
      <c r="U539" s="50" t="s">
        <v>31</v>
      </c>
      <c r="V539" s="47" t="s">
        <v>682</v>
      </c>
    </row>
    <row r="540" spans="1:22" ht="15.75" customHeight="1">
      <c r="A540" s="43">
        <v>525</v>
      </c>
      <c r="B540" s="48" t="s">
        <v>588</v>
      </c>
      <c r="C540" s="48" t="s">
        <v>45</v>
      </c>
      <c r="D540" s="48" t="s">
        <v>85</v>
      </c>
      <c r="E540" s="50" t="s">
        <v>28</v>
      </c>
      <c r="F540" s="45">
        <v>20000</v>
      </c>
      <c r="G540" s="46">
        <v>0</v>
      </c>
      <c r="H540" s="46">
        <v>25</v>
      </c>
      <c r="I540" s="46">
        <v>0</v>
      </c>
      <c r="J540" s="46">
        <v>0</v>
      </c>
      <c r="K540" s="46">
        <f t="shared" si="101"/>
        <v>574</v>
      </c>
      <c r="L540" s="46">
        <f t="shared" si="102"/>
        <v>1419.9999999999998</v>
      </c>
      <c r="M540" s="46">
        <v>260</v>
      </c>
      <c r="N540" s="46">
        <v>608</v>
      </c>
      <c r="O540" s="46">
        <v>1418</v>
      </c>
      <c r="P540" s="46">
        <v>0</v>
      </c>
      <c r="Q540" s="45">
        <f t="shared" si="104"/>
        <v>1182</v>
      </c>
      <c r="R540" s="45">
        <f t="shared" si="105"/>
        <v>1207</v>
      </c>
      <c r="S540" s="45">
        <f t="shared" si="106"/>
        <v>3098</v>
      </c>
      <c r="T540" s="45">
        <f t="shared" si="103"/>
        <v>18793</v>
      </c>
      <c r="U540" s="50" t="s">
        <v>29</v>
      </c>
      <c r="V540" s="47" t="s">
        <v>682</v>
      </c>
    </row>
    <row r="541" spans="1:22" ht="15.75" customHeight="1">
      <c r="A541" s="43">
        <v>526</v>
      </c>
      <c r="B541" s="48" t="s">
        <v>589</v>
      </c>
      <c r="C541" s="48" t="s">
        <v>68</v>
      </c>
      <c r="D541" s="48" t="s">
        <v>54</v>
      </c>
      <c r="E541" s="50" t="s">
        <v>28</v>
      </c>
      <c r="F541" s="45">
        <v>12000</v>
      </c>
      <c r="G541" s="46">
        <v>0</v>
      </c>
      <c r="H541" s="46">
        <v>25</v>
      </c>
      <c r="I541" s="46">
        <v>0</v>
      </c>
      <c r="J541" s="46">
        <v>0</v>
      </c>
      <c r="K541" s="46">
        <f t="shared" si="101"/>
        <v>344.4</v>
      </c>
      <c r="L541" s="46">
        <f t="shared" si="102"/>
        <v>851.99999999999989</v>
      </c>
      <c r="M541" s="46">
        <v>156</v>
      </c>
      <c r="N541" s="46">
        <v>364.8</v>
      </c>
      <c r="O541" s="46">
        <v>850.80000000000007</v>
      </c>
      <c r="P541" s="46">
        <v>0</v>
      </c>
      <c r="Q541" s="45">
        <f t="shared" si="104"/>
        <v>709.2</v>
      </c>
      <c r="R541" s="45">
        <f t="shared" si="105"/>
        <v>734.2</v>
      </c>
      <c r="S541" s="45">
        <f t="shared" si="106"/>
        <v>1858.8</v>
      </c>
      <c r="T541" s="45">
        <f t="shared" si="103"/>
        <v>11265.8</v>
      </c>
      <c r="U541" s="50" t="s">
        <v>29</v>
      </c>
      <c r="V541" s="47" t="s">
        <v>682</v>
      </c>
    </row>
    <row r="542" spans="1:22" ht="15.75" customHeight="1">
      <c r="A542" s="43">
        <v>527</v>
      </c>
      <c r="B542" s="48" t="s">
        <v>590</v>
      </c>
      <c r="C542" s="48" t="s">
        <v>196</v>
      </c>
      <c r="D542" s="48" t="s">
        <v>54</v>
      </c>
      <c r="E542" s="50" t="s">
        <v>28</v>
      </c>
      <c r="F542" s="45">
        <v>15000</v>
      </c>
      <c r="G542" s="46">
        <v>0</v>
      </c>
      <c r="H542" s="46">
        <v>25</v>
      </c>
      <c r="I542" s="46">
        <v>0</v>
      </c>
      <c r="J542" s="46">
        <v>0</v>
      </c>
      <c r="K542" s="46">
        <f t="shared" si="101"/>
        <v>430.5</v>
      </c>
      <c r="L542" s="46">
        <f t="shared" si="102"/>
        <v>1065</v>
      </c>
      <c r="M542" s="46">
        <v>195</v>
      </c>
      <c r="N542" s="46">
        <v>456</v>
      </c>
      <c r="O542" s="46">
        <v>1063.5</v>
      </c>
      <c r="P542" s="46">
        <v>0</v>
      </c>
      <c r="Q542" s="45">
        <f t="shared" si="104"/>
        <v>886.5</v>
      </c>
      <c r="R542" s="45">
        <f t="shared" si="105"/>
        <v>911.5</v>
      </c>
      <c r="S542" s="45">
        <f t="shared" si="106"/>
        <v>2323.5</v>
      </c>
      <c r="T542" s="45">
        <f t="shared" si="103"/>
        <v>14088.5</v>
      </c>
      <c r="U542" s="50" t="s">
        <v>29</v>
      </c>
      <c r="V542" s="47" t="s">
        <v>682</v>
      </c>
    </row>
    <row r="543" spans="1:22" ht="15.75" customHeight="1">
      <c r="A543" s="43">
        <v>528</v>
      </c>
      <c r="B543" s="48" t="s">
        <v>591</v>
      </c>
      <c r="C543" s="48" t="s">
        <v>114</v>
      </c>
      <c r="D543" s="48" t="s">
        <v>54</v>
      </c>
      <c r="E543" s="50" t="s">
        <v>28</v>
      </c>
      <c r="F543" s="45">
        <v>16000</v>
      </c>
      <c r="G543" s="46">
        <v>0</v>
      </c>
      <c r="H543" s="46">
        <v>25</v>
      </c>
      <c r="I543" s="46">
        <v>0</v>
      </c>
      <c r="J543" s="46">
        <v>2500</v>
      </c>
      <c r="K543" s="46">
        <f t="shared" si="101"/>
        <v>459.2</v>
      </c>
      <c r="L543" s="46">
        <f t="shared" si="102"/>
        <v>1136</v>
      </c>
      <c r="M543" s="46">
        <v>208</v>
      </c>
      <c r="N543" s="46">
        <v>486.4</v>
      </c>
      <c r="O543" s="46">
        <v>1134.4000000000001</v>
      </c>
      <c r="P543" s="46">
        <v>0</v>
      </c>
      <c r="Q543" s="45">
        <f t="shared" si="104"/>
        <v>945.59999999999991</v>
      </c>
      <c r="R543" s="45">
        <f t="shared" si="105"/>
        <v>3470.6</v>
      </c>
      <c r="S543" s="45">
        <f t="shared" si="106"/>
        <v>2478.4</v>
      </c>
      <c r="T543" s="45">
        <f t="shared" si="103"/>
        <v>12529.4</v>
      </c>
      <c r="U543" s="50" t="s">
        <v>29</v>
      </c>
      <c r="V543" s="47" t="s">
        <v>682</v>
      </c>
    </row>
    <row r="544" spans="1:22" ht="15.75" customHeight="1">
      <c r="A544" s="43">
        <v>529</v>
      </c>
      <c r="B544" s="48" t="s">
        <v>592</v>
      </c>
      <c r="C544" s="48" t="s">
        <v>593</v>
      </c>
      <c r="D544" s="48" t="s">
        <v>27</v>
      </c>
      <c r="E544" s="50" t="s">
        <v>265</v>
      </c>
      <c r="F544" s="45">
        <v>45000</v>
      </c>
      <c r="G544" s="46">
        <v>1148.33</v>
      </c>
      <c r="H544" s="46">
        <v>25</v>
      </c>
      <c r="I544" s="46">
        <v>0</v>
      </c>
      <c r="J544" s="46">
        <v>0</v>
      </c>
      <c r="K544" s="46">
        <f t="shared" si="101"/>
        <v>1291.5</v>
      </c>
      <c r="L544" s="46">
        <f t="shared" si="102"/>
        <v>3194.9999999999995</v>
      </c>
      <c r="M544" s="46">
        <v>585</v>
      </c>
      <c r="N544" s="46">
        <v>1368</v>
      </c>
      <c r="O544" s="46">
        <v>3190.5</v>
      </c>
      <c r="P544" s="46">
        <v>0</v>
      </c>
      <c r="Q544" s="45">
        <f t="shared" si="104"/>
        <v>2659.5</v>
      </c>
      <c r="R544" s="45">
        <f t="shared" si="105"/>
        <v>3832.83</v>
      </c>
      <c r="S544" s="45">
        <f t="shared" si="106"/>
        <v>6970.5</v>
      </c>
      <c r="T544" s="45">
        <f t="shared" si="103"/>
        <v>41167.17</v>
      </c>
      <c r="U544" s="50" t="s">
        <v>29</v>
      </c>
      <c r="V544" s="47" t="s">
        <v>682</v>
      </c>
    </row>
    <row r="545" spans="1:22" ht="15.75" customHeight="1">
      <c r="A545" s="43">
        <v>530</v>
      </c>
      <c r="B545" s="48" t="s">
        <v>594</v>
      </c>
      <c r="C545" s="48" t="s">
        <v>75</v>
      </c>
      <c r="D545" s="48" t="s">
        <v>87</v>
      </c>
      <c r="E545" s="50" t="s">
        <v>28</v>
      </c>
      <c r="F545" s="45">
        <v>25000</v>
      </c>
      <c r="G545" s="46">
        <v>0</v>
      </c>
      <c r="H545" s="46">
        <v>25</v>
      </c>
      <c r="I545" s="46">
        <v>0</v>
      </c>
      <c r="J545" s="46">
        <v>600</v>
      </c>
      <c r="K545" s="46">
        <f t="shared" si="101"/>
        <v>717.5</v>
      </c>
      <c r="L545" s="46">
        <f t="shared" si="102"/>
        <v>1774.9999999999998</v>
      </c>
      <c r="M545" s="46">
        <v>325</v>
      </c>
      <c r="N545" s="46">
        <v>760</v>
      </c>
      <c r="O545" s="46">
        <v>1772.5000000000002</v>
      </c>
      <c r="P545" s="46">
        <v>0</v>
      </c>
      <c r="Q545" s="45">
        <f t="shared" si="104"/>
        <v>1477.5</v>
      </c>
      <c r="R545" s="45">
        <f t="shared" si="105"/>
        <v>2102.5</v>
      </c>
      <c r="S545" s="45">
        <f t="shared" si="106"/>
        <v>3872.5</v>
      </c>
      <c r="T545" s="45">
        <f t="shared" si="103"/>
        <v>22897.5</v>
      </c>
      <c r="U545" s="50" t="s">
        <v>31</v>
      </c>
      <c r="V545" s="47" t="s">
        <v>682</v>
      </c>
    </row>
    <row r="546" spans="1:22" ht="15.75" customHeight="1">
      <c r="A546" s="43">
        <v>531</v>
      </c>
      <c r="B546" s="48" t="s">
        <v>668</v>
      </c>
      <c r="C546" s="48" t="s">
        <v>184</v>
      </c>
      <c r="D546" s="48" t="s">
        <v>148</v>
      </c>
      <c r="E546" s="50" t="s">
        <v>28</v>
      </c>
      <c r="F546" s="45">
        <v>18000</v>
      </c>
      <c r="G546" s="46">
        <v>0</v>
      </c>
      <c r="H546" s="46">
        <v>25</v>
      </c>
      <c r="I546" s="46">
        <v>0</v>
      </c>
      <c r="J546" s="46">
        <v>0</v>
      </c>
      <c r="K546" s="46">
        <f t="shared" si="101"/>
        <v>516.6</v>
      </c>
      <c r="L546" s="46">
        <f t="shared" si="102"/>
        <v>1277.9999999999998</v>
      </c>
      <c r="M546" s="46">
        <v>234</v>
      </c>
      <c r="N546" s="46">
        <v>547.20000000000005</v>
      </c>
      <c r="O546" s="46">
        <v>1276.2</v>
      </c>
      <c r="P546" s="46">
        <v>0</v>
      </c>
      <c r="Q546" s="45">
        <f t="shared" si="104"/>
        <v>1063.8000000000002</v>
      </c>
      <c r="R546" s="45">
        <f t="shared" si="105"/>
        <v>1088.8000000000002</v>
      </c>
      <c r="S546" s="45">
        <f t="shared" si="106"/>
        <v>2788.2</v>
      </c>
      <c r="T546" s="45">
        <f t="shared" si="103"/>
        <v>16911.2</v>
      </c>
      <c r="U546" s="50" t="s">
        <v>29</v>
      </c>
      <c r="V546" s="47" t="s">
        <v>682</v>
      </c>
    </row>
    <row r="547" spans="1:22" ht="15.75" customHeight="1">
      <c r="A547" s="43">
        <v>532</v>
      </c>
      <c r="B547" s="48" t="s">
        <v>595</v>
      </c>
      <c r="C547" s="48" t="s">
        <v>53</v>
      </c>
      <c r="D547" s="48" t="s">
        <v>54</v>
      </c>
      <c r="E547" s="50" t="s">
        <v>28</v>
      </c>
      <c r="F547" s="45">
        <v>25000</v>
      </c>
      <c r="G547" s="46">
        <v>0</v>
      </c>
      <c r="H547" s="46">
        <v>25</v>
      </c>
      <c r="I547" s="46">
        <v>0</v>
      </c>
      <c r="J547" s="46">
        <v>0</v>
      </c>
      <c r="K547" s="46">
        <f t="shared" si="101"/>
        <v>717.5</v>
      </c>
      <c r="L547" s="46">
        <f t="shared" si="102"/>
        <v>1774.9999999999998</v>
      </c>
      <c r="M547" s="46">
        <v>325</v>
      </c>
      <c r="N547" s="46">
        <v>760</v>
      </c>
      <c r="O547" s="46">
        <v>1772.5000000000002</v>
      </c>
      <c r="P547" s="46">
        <v>0</v>
      </c>
      <c r="Q547" s="45">
        <f t="shared" si="104"/>
        <v>1477.5</v>
      </c>
      <c r="R547" s="45">
        <f t="shared" si="105"/>
        <v>1502.5</v>
      </c>
      <c r="S547" s="45">
        <f t="shared" si="106"/>
        <v>3872.5</v>
      </c>
      <c r="T547" s="45">
        <f t="shared" si="103"/>
        <v>23497.5</v>
      </c>
      <c r="U547" s="50" t="s">
        <v>29</v>
      </c>
      <c r="V547" s="47" t="s">
        <v>682</v>
      </c>
    </row>
    <row r="548" spans="1:22" ht="15.75" customHeight="1">
      <c r="A548" s="43">
        <v>533</v>
      </c>
      <c r="B548" s="48" t="s">
        <v>596</v>
      </c>
      <c r="C548" s="48" t="s">
        <v>295</v>
      </c>
      <c r="D548" s="48" t="s">
        <v>69</v>
      </c>
      <c r="E548" s="50" t="s">
        <v>28</v>
      </c>
      <c r="F548" s="45">
        <v>10000</v>
      </c>
      <c r="G548" s="46">
        <v>0</v>
      </c>
      <c r="H548" s="46">
        <v>25</v>
      </c>
      <c r="I548" s="46">
        <v>0</v>
      </c>
      <c r="J548" s="46">
        <v>0</v>
      </c>
      <c r="K548" s="46">
        <f t="shared" si="101"/>
        <v>287</v>
      </c>
      <c r="L548" s="46">
        <f t="shared" si="102"/>
        <v>709.99999999999989</v>
      </c>
      <c r="M548" s="46">
        <v>130</v>
      </c>
      <c r="N548" s="46">
        <v>304</v>
      </c>
      <c r="O548" s="46">
        <v>709</v>
      </c>
      <c r="P548" s="46">
        <v>0</v>
      </c>
      <c r="Q548" s="45">
        <f t="shared" si="104"/>
        <v>591</v>
      </c>
      <c r="R548" s="45">
        <f t="shared" si="105"/>
        <v>616</v>
      </c>
      <c r="S548" s="45">
        <f t="shared" si="106"/>
        <v>1549</v>
      </c>
      <c r="T548" s="45">
        <f t="shared" si="103"/>
        <v>9384</v>
      </c>
      <c r="U548" s="50" t="s">
        <v>29</v>
      </c>
      <c r="V548" s="47" t="s">
        <v>682</v>
      </c>
    </row>
    <row r="549" spans="1:22" ht="15.75" customHeight="1">
      <c r="A549" s="43">
        <v>534</v>
      </c>
      <c r="B549" s="48" t="s">
        <v>597</v>
      </c>
      <c r="C549" s="48" t="s">
        <v>196</v>
      </c>
      <c r="D549" s="48" t="s">
        <v>43</v>
      </c>
      <c r="E549" s="50" t="s">
        <v>28</v>
      </c>
      <c r="F549" s="45">
        <v>12000</v>
      </c>
      <c r="G549" s="46">
        <v>0</v>
      </c>
      <c r="H549" s="46">
        <v>25</v>
      </c>
      <c r="I549" s="46">
        <v>0</v>
      </c>
      <c r="J549" s="46">
        <v>6812.24</v>
      </c>
      <c r="K549" s="46">
        <f t="shared" si="101"/>
        <v>344.4</v>
      </c>
      <c r="L549" s="46">
        <f t="shared" si="102"/>
        <v>851.99999999999989</v>
      </c>
      <c r="M549" s="46">
        <v>156</v>
      </c>
      <c r="N549" s="46">
        <v>364.8</v>
      </c>
      <c r="O549" s="46">
        <v>850.80000000000007</v>
      </c>
      <c r="P549" s="46">
        <v>0</v>
      </c>
      <c r="Q549" s="45">
        <f t="shared" si="104"/>
        <v>709.2</v>
      </c>
      <c r="R549" s="45">
        <f t="shared" si="105"/>
        <v>7546.44</v>
      </c>
      <c r="S549" s="45">
        <f t="shared" si="106"/>
        <v>1858.8</v>
      </c>
      <c r="T549" s="45">
        <f t="shared" si="103"/>
        <v>4453.5600000000004</v>
      </c>
      <c r="U549" s="50" t="s">
        <v>29</v>
      </c>
      <c r="V549" s="47" t="s">
        <v>682</v>
      </c>
    </row>
    <row r="550" spans="1:22" ht="15.75" customHeight="1">
      <c r="A550" s="43">
        <v>535</v>
      </c>
      <c r="B550" s="48" t="s">
        <v>598</v>
      </c>
      <c r="C550" s="48" t="s">
        <v>75</v>
      </c>
      <c r="D550" s="48" t="s">
        <v>27</v>
      </c>
      <c r="E550" s="50" t="s">
        <v>28</v>
      </c>
      <c r="F550" s="45">
        <v>20000</v>
      </c>
      <c r="G550" s="46">
        <v>0</v>
      </c>
      <c r="H550" s="46">
        <v>25</v>
      </c>
      <c r="I550" s="46">
        <v>0</v>
      </c>
      <c r="J550" s="46">
        <v>0</v>
      </c>
      <c r="K550" s="46">
        <f t="shared" si="101"/>
        <v>574</v>
      </c>
      <c r="L550" s="46">
        <f t="shared" si="102"/>
        <v>1419.9999999999998</v>
      </c>
      <c r="M550" s="46">
        <v>260</v>
      </c>
      <c r="N550" s="46">
        <v>608</v>
      </c>
      <c r="O550" s="46">
        <v>1418</v>
      </c>
      <c r="P550" s="46">
        <v>0</v>
      </c>
      <c r="Q550" s="45">
        <f t="shared" si="104"/>
        <v>1182</v>
      </c>
      <c r="R550" s="45">
        <f t="shared" si="105"/>
        <v>1207</v>
      </c>
      <c r="S550" s="45">
        <f t="shared" si="106"/>
        <v>3098</v>
      </c>
      <c r="T550" s="45">
        <f t="shared" si="103"/>
        <v>18793</v>
      </c>
      <c r="U550" s="50" t="s">
        <v>31</v>
      </c>
      <c r="V550" s="47" t="s">
        <v>682</v>
      </c>
    </row>
    <row r="551" spans="1:22" ht="15.75" customHeight="1">
      <c r="A551" s="43">
        <v>536</v>
      </c>
      <c r="B551" s="48" t="s">
        <v>599</v>
      </c>
      <c r="C551" s="48" t="s">
        <v>45</v>
      </c>
      <c r="D551" s="48" t="s">
        <v>351</v>
      </c>
      <c r="E551" s="50" t="s">
        <v>28</v>
      </c>
      <c r="F551" s="45">
        <v>35000</v>
      </c>
      <c r="G551" s="46">
        <v>0</v>
      </c>
      <c r="H551" s="46">
        <v>25</v>
      </c>
      <c r="I551" s="46">
        <v>0</v>
      </c>
      <c r="J551" s="46">
        <v>0</v>
      </c>
      <c r="K551" s="46">
        <f t="shared" si="101"/>
        <v>1004.5</v>
      </c>
      <c r="L551" s="46">
        <f t="shared" si="102"/>
        <v>2485</v>
      </c>
      <c r="M551" s="46">
        <v>455</v>
      </c>
      <c r="N551" s="46">
        <v>1064</v>
      </c>
      <c r="O551" s="46">
        <v>2481.5</v>
      </c>
      <c r="P551" s="46">
        <v>0</v>
      </c>
      <c r="Q551" s="45">
        <f t="shared" si="104"/>
        <v>2068.5</v>
      </c>
      <c r="R551" s="45">
        <f t="shared" si="105"/>
        <v>2093.5</v>
      </c>
      <c r="S551" s="45">
        <f t="shared" si="106"/>
        <v>5421.5</v>
      </c>
      <c r="T551" s="45">
        <f t="shared" si="103"/>
        <v>32906.5</v>
      </c>
      <c r="U551" s="50" t="s">
        <v>31</v>
      </c>
      <c r="V551" s="47" t="s">
        <v>682</v>
      </c>
    </row>
    <row r="552" spans="1:22" ht="15.75" customHeight="1">
      <c r="A552" s="43">
        <v>537</v>
      </c>
      <c r="B552" s="48" t="s">
        <v>600</v>
      </c>
      <c r="C552" s="48" t="s">
        <v>63</v>
      </c>
      <c r="D552" s="48" t="s">
        <v>64</v>
      </c>
      <c r="E552" s="50" t="s">
        <v>28</v>
      </c>
      <c r="F552" s="45">
        <v>15000</v>
      </c>
      <c r="G552" s="46">
        <v>0</v>
      </c>
      <c r="H552" s="46">
        <v>25</v>
      </c>
      <c r="I552" s="46">
        <v>0</v>
      </c>
      <c r="J552" s="46">
        <v>800</v>
      </c>
      <c r="K552" s="46">
        <f t="shared" si="101"/>
        <v>430.5</v>
      </c>
      <c r="L552" s="46">
        <f t="shared" si="102"/>
        <v>1065</v>
      </c>
      <c r="M552" s="46">
        <v>195</v>
      </c>
      <c r="N552" s="46">
        <v>456</v>
      </c>
      <c r="O552" s="46">
        <v>1063.5</v>
      </c>
      <c r="P552" s="46">
        <v>0</v>
      </c>
      <c r="Q552" s="45">
        <f t="shared" si="104"/>
        <v>886.5</v>
      </c>
      <c r="R552" s="45">
        <f t="shared" si="105"/>
        <v>1711.5</v>
      </c>
      <c r="S552" s="45">
        <f t="shared" si="106"/>
        <v>2323.5</v>
      </c>
      <c r="T552" s="45">
        <f t="shared" si="103"/>
        <v>13288.5</v>
      </c>
      <c r="U552" s="50" t="s">
        <v>31</v>
      </c>
      <c r="V552" s="47" t="s">
        <v>682</v>
      </c>
    </row>
    <row r="553" spans="1:22" ht="15.75" customHeight="1">
      <c r="A553" s="43">
        <v>538</v>
      </c>
      <c r="B553" s="48" t="s">
        <v>601</v>
      </c>
      <c r="C553" s="48" t="s">
        <v>75</v>
      </c>
      <c r="D553" s="48" t="s">
        <v>460</v>
      </c>
      <c r="E553" s="50" t="s">
        <v>28</v>
      </c>
      <c r="F553" s="45">
        <v>20000</v>
      </c>
      <c r="G553" s="46">
        <v>0</v>
      </c>
      <c r="H553" s="46">
        <v>25</v>
      </c>
      <c r="I553" s="46">
        <v>0</v>
      </c>
      <c r="J553" s="46">
        <v>0</v>
      </c>
      <c r="K553" s="46">
        <f t="shared" si="101"/>
        <v>574</v>
      </c>
      <c r="L553" s="46">
        <f t="shared" si="102"/>
        <v>1419.9999999999998</v>
      </c>
      <c r="M553" s="46">
        <v>260</v>
      </c>
      <c r="N553" s="46">
        <v>608</v>
      </c>
      <c r="O553" s="46">
        <v>1418</v>
      </c>
      <c r="P553" s="46">
        <v>0</v>
      </c>
      <c r="Q553" s="45">
        <f t="shared" si="104"/>
        <v>1182</v>
      </c>
      <c r="R553" s="45">
        <f t="shared" si="105"/>
        <v>1207</v>
      </c>
      <c r="S553" s="45">
        <f t="shared" si="106"/>
        <v>3098</v>
      </c>
      <c r="T553" s="45">
        <f t="shared" si="103"/>
        <v>18793</v>
      </c>
      <c r="U553" s="50" t="s">
        <v>31</v>
      </c>
      <c r="V553" s="47" t="s">
        <v>682</v>
      </c>
    </row>
    <row r="554" spans="1:22" ht="15.75" customHeight="1">
      <c r="A554" s="43">
        <v>539</v>
      </c>
      <c r="B554" s="48" t="s">
        <v>602</v>
      </c>
      <c r="C554" s="48" t="s">
        <v>45</v>
      </c>
      <c r="D554" s="48" t="s">
        <v>87</v>
      </c>
      <c r="E554" s="50" t="s">
        <v>28</v>
      </c>
      <c r="F554" s="45">
        <v>25000</v>
      </c>
      <c r="G554" s="46">
        <v>0</v>
      </c>
      <c r="H554" s="46">
        <v>25</v>
      </c>
      <c r="I554" s="46">
        <v>0</v>
      </c>
      <c r="J554" s="46">
        <v>10494.05</v>
      </c>
      <c r="K554" s="46">
        <f t="shared" si="101"/>
        <v>717.5</v>
      </c>
      <c r="L554" s="46">
        <f t="shared" si="102"/>
        <v>1774.9999999999998</v>
      </c>
      <c r="M554" s="46">
        <v>325</v>
      </c>
      <c r="N554" s="46">
        <v>760</v>
      </c>
      <c r="O554" s="46">
        <v>1772.5000000000002</v>
      </c>
      <c r="P554" s="46">
        <v>0</v>
      </c>
      <c r="Q554" s="45">
        <f t="shared" si="104"/>
        <v>1477.5</v>
      </c>
      <c r="R554" s="45">
        <f t="shared" si="105"/>
        <v>11996.55</v>
      </c>
      <c r="S554" s="45">
        <f t="shared" si="106"/>
        <v>3872.5</v>
      </c>
      <c r="T554" s="45">
        <f t="shared" si="103"/>
        <v>13003.45</v>
      </c>
      <c r="U554" s="50" t="s">
        <v>31</v>
      </c>
      <c r="V554" s="47" t="s">
        <v>682</v>
      </c>
    </row>
    <row r="555" spans="1:22" ht="15.75" customHeight="1">
      <c r="A555" s="43">
        <v>540</v>
      </c>
      <c r="B555" s="48" t="s">
        <v>603</v>
      </c>
      <c r="C555" s="48" t="s">
        <v>604</v>
      </c>
      <c r="D555" s="48" t="s">
        <v>69</v>
      </c>
      <c r="E555" s="50" t="s">
        <v>28</v>
      </c>
      <c r="F555" s="45">
        <v>20650</v>
      </c>
      <c r="G555" s="46">
        <v>0</v>
      </c>
      <c r="H555" s="46">
        <v>25</v>
      </c>
      <c r="I555" s="46">
        <v>0</v>
      </c>
      <c r="J555" s="46">
        <v>0</v>
      </c>
      <c r="K555" s="46">
        <f t="shared" si="101"/>
        <v>592.65499999999997</v>
      </c>
      <c r="L555" s="46">
        <f t="shared" si="102"/>
        <v>1466.1499999999999</v>
      </c>
      <c r="M555" s="46">
        <v>268.45</v>
      </c>
      <c r="N555" s="46">
        <v>627.76</v>
      </c>
      <c r="O555" s="46">
        <v>1464.085</v>
      </c>
      <c r="P555" s="46">
        <v>0</v>
      </c>
      <c r="Q555" s="45">
        <f t="shared" si="104"/>
        <v>1220.415</v>
      </c>
      <c r="R555" s="45">
        <f t="shared" si="105"/>
        <v>1245.415</v>
      </c>
      <c r="S555" s="45">
        <f t="shared" si="106"/>
        <v>3198.6849999999999</v>
      </c>
      <c r="T555" s="45">
        <f t="shared" si="103"/>
        <v>19404.584999999999</v>
      </c>
      <c r="U555" s="50" t="s">
        <v>31</v>
      </c>
      <c r="V555" s="47" t="s">
        <v>682</v>
      </c>
    </row>
    <row r="556" spans="1:22" ht="15.75" customHeight="1">
      <c r="A556" s="43">
        <v>541</v>
      </c>
      <c r="B556" s="48" t="s">
        <v>605</v>
      </c>
      <c r="C556" s="48" t="s">
        <v>75</v>
      </c>
      <c r="D556" s="48" t="s">
        <v>148</v>
      </c>
      <c r="E556" s="50" t="s">
        <v>28</v>
      </c>
      <c r="F556" s="45">
        <v>15000</v>
      </c>
      <c r="G556" s="46">
        <v>0</v>
      </c>
      <c r="H556" s="46">
        <v>25</v>
      </c>
      <c r="I556" s="46">
        <v>0</v>
      </c>
      <c r="J556" s="46">
        <v>0</v>
      </c>
      <c r="K556" s="46">
        <f t="shared" si="101"/>
        <v>430.5</v>
      </c>
      <c r="L556" s="46">
        <f t="shared" si="102"/>
        <v>1065</v>
      </c>
      <c r="M556" s="46">
        <v>195</v>
      </c>
      <c r="N556" s="46">
        <v>456</v>
      </c>
      <c r="O556" s="46">
        <v>1063.5</v>
      </c>
      <c r="P556" s="46">
        <v>0</v>
      </c>
      <c r="Q556" s="45">
        <f t="shared" si="104"/>
        <v>886.5</v>
      </c>
      <c r="R556" s="45">
        <f t="shared" si="105"/>
        <v>911.5</v>
      </c>
      <c r="S556" s="45">
        <f t="shared" si="106"/>
        <v>2323.5</v>
      </c>
      <c r="T556" s="45">
        <f t="shared" si="103"/>
        <v>14088.5</v>
      </c>
      <c r="U556" s="50" t="s">
        <v>31</v>
      </c>
      <c r="V556" s="47" t="s">
        <v>682</v>
      </c>
    </row>
    <row r="557" spans="1:22" ht="15.75" customHeight="1">
      <c r="A557" s="43">
        <v>542</v>
      </c>
      <c r="B557" s="48" t="s">
        <v>606</v>
      </c>
      <c r="C557" s="48" t="s">
        <v>196</v>
      </c>
      <c r="D557" s="48" t="s">
        <v>64</v>
      </c>
      <c r="E557" s="50" t="s">
        <v>28</v>
      </c>
      <c r="F557" s="45">
        <v>16550</v>
      </c>
      <c r="G557" s="46">
        <v>0</v>
      </c>
      <c r="H557" s="46">
        <v>25</v>
      </c>
      <c r="I557" s="46">
        <v>0</v>
      </c>
      <c r="J557" s="46">
        <v>7629.91</v>
      </c>
      <c r="K557" s="46">
        <f t="shared" si="101"/>
        <v>474.98500000000001</v>
      </c>
      <c r="L557" s="46">
        <f t="shared" si="102"/>
        <v>1175.05</v>
      </c>
      <c r="M557" s="46">
        <v>215.15</v>
      </c>
      <c r="N557" s="46">
        <v>503.12</v>
      </c>
      <c r="O557" s="46">
        <v>1173.4000000000001</v>
      </c>
      <c r="P557" s="46">
        <v>0</v>
      </c>
      <c r="Q557" s="45">
        <f t="shared" si="104"/>
        <v>978.10500000000002</v>
      </c>
      <c r="R557" s="45">
        <f t="shared" si="105"/>
        <v>8633.0149999999994</v>
      </c>
      <c r="S557" s="45">
        <f t="shared" si="106"/>
        <v>2563.6000000000004</v>
      </c>
      <c r="T557" s="45">
        <f t="shared" si="103"/>
        <v>7916.9850000000006</v>
      </c>
      <c r="U557" s="50" t="s">
        <v>31</v>
      </c>
      <c r="V557" s="47" t="s">
        <v>682</v>
      </c>
    </row>
    <row r="558" spans="1:22" ht="15.75" customHeight="1">
      <c r="A558" s="43">
        <v>543</v>
      </c>
      <c r="B558" s="48" t="s">
        <v>607</v>
      </c>
      <c r="C558" s="48" t="s">
        <v>264</v>
      </c>
      <c r="D558" s="48" t="s">
        <v>51</v>
      </c>
      <c r="E558" s="50" t="s">
        <v>28</v>
      </c>
      <c r="F558" s="45">
        <v>22000</v>
      </c>
      <c r="G558" s="46">
        <v>0</v>
      </c>
      <c r="H558" s="46">
        <v>25</v>
      </c>
      <c r="I558" s="46">
        <v>0</v>
      </c>
      <c r="J558" s="46">
        <v>4372.18</v>
      </c>
      <c r="K558" s="46">
        <f t="shared" si="101"/>
        <v>631.4</v>
      </c>
      <c r="L558" s="46">
        <f t="shared" si="102"/>
        <v>1561.9999999999998</v>
      </c>
      <c r="M558" s="46">
        <v>286</v>
      </c>
      <c r="N558" s="46">
        <v>668.8</v>
      </c>
      <c r="O558" s="46">
        <v>1559.8000000000002</v>
      </c>
      <c r="P558" s="46">
        <v>0</v>
      </c>
      <c r="Q558" s="45">
        <f t="shared" si="104"/>
        <v>1300.1999999999998</v>
      </c>
      <c r="R558" s="45">
        <f t="shared" si="105"/>
        <v>5697.38</v>
      </c>
      <c r="S558" s="45">
        <f t="shared" si="106"/>
        <v>3407.8</v>
      </c>
      <c r="T558" s="45">
        <f t="shared" si="103"/>
        <v>16302.619999999999</v>
      </c>
      <c r="U558" s="50" t="s">
        <v>29</v>
      </c>
      <c r="V558" s="47" t="s">
        <v>682</v>
      </c>
    </row>
    <row r="559" spans="1:22" ht="15.75" customHeight="1">
      <c r="A559" s="43">
        <v>544</v>
      </c>
      <c r="B559" s="48" t="s">
        <v>608</v>
      </c>
      <c r="C559" s="48" t="s">
        <v>45</v>
      </c>
      <c r="D559" s="48" t="s">
        <v>54</v>
      </c>
      <c r="E559" s="50" t="s">
        <v>28</v>
      </c>
      <c r="F559" s="45">
        <v>20000</v>
      </c>
      <c r="G559" s="46">
        <v>0</v>
      </c>
      <c r="H559" s="46">
        <v>25</v>
      </c>
      <c r="I559" s="46">
        <v>0</v>
      </c>
      <c r="J559" s="46">
        <v>3249.86</v>
      </c>
      <c r="K559" s="46">
        <f t="shared" si="101"/>
        <v>574</v>
      </c>
      <c r="L559" s="46">
        <f t="shared" si="102"/>
        <v>1419.9999999999998</v>
      </c>
      <c r="M559" s="46">
        <v>260</v>
      </c>
      <c r="N559" s="46">
        <v>608</v>
      </c>
      <c r="O559" s="46">
        <v>1418</v>
      </c>
      <c r="P559" s="46">
        <v>0</v>
      </c>
      <c r="Q559" s="45">
        <f t="shared" si="104"/>
        <v>1182</v>
      </c>
      <c r="R559" s="45">
        <f t="shared" si="105"/>
        <v>4456.8600000000006</v>
      </c>
      <c r="S559" s="45">
        <f t="shared" si="106"/>
        <v>3098</v>
      </c>
      <c r="T559" s="45">
        <f t="shared" si="103"/>
        <v>15543.14</v>
      </c>
      <c r="U559" s="50" t="s">
        <v>31</v>
      </c>
      <c r="V559" s="47" t="s">
        <v>682</v>
      </c>
    </row>
    <row r="560" spans="1:22" ht="15.75" customHeight="1">
      <c r="A560" s="43">
        <v>545</v>
      </c>
      <c r="B560" s="48" t="s">
        <v>609</v>
      </c>
      <c r="C560" s="48" t="s">
        <v>75</v>
      </c>
      <c r="D560" s="48" t="s">
        <v>69</v>
      </c>
      <c r="E560" s="50" t="s">
        <v>28</v>
      </c>
      <c r="F560" s="45">
        <v>15000</v>
      </c>
      <c r="G560" s="46">
        <v>0</v>
      </c>
      <c r="H560" s="46">
        <v>25</v>
      </c>
      <c r="I560" s="46">
        <v>0</v>
      </c>
      <c r="J560" s="46">
        <v>0</v>
      </c>
      <c r="K560" s="46">
        <f t="shared" si="101"/>
        <v>430.5</v>
      </c>
      <c r="L560" s="46">
        <f t="shared" si="102"/>
        <v>1065</v>
      </c>
      <c r="M560" s="46">
        <v>195</v>
      </c>
      <c r="N560" s="46">
        <v>456</v>
      </c>
      <c r="O560" s="46">
        <v>1063.5</v>
      </c>
      <c r="P560" s="46">
        <v>0</v>
      </c>
      <c r="Q560" s="45">
        <f t="shared" si="104"/>
        <v>886.5</v>
      </c>
      <c r="R560" s="45">
        <f t="shared" si="105"/>
        <v>911.5</v>
      </c>
      <c r="S560" s="45">
        <f t="shared" si="106"/>
        <v>2323.5</v>
      </c>
      <c r="T560" s="45">
        <f t="shared" si="103"/>
        <v>14088.5</v>
      </c>
      <c r="U560" s="50" t="s">
        <v>31</v>
      </c>
      <c r="V560" s="47" t="s">
        <v>682</v>
      </c>
    </row>
    <row r="561" spans="1:22" ht="15.75" customHeight="1">
      <c r="A561" s="43">
        <v>546</v>
      </c>
      <c r="B561" s="48" t="s">
        <v>610</v>
      </c>
      <c r="C561" s="48" t="s">
        <v>45</v>
      </c>
      <c r="D561" s="48" t="s">
        <v>61</v>
      </c>
      <c r="E561" s="50" t="s">
        <v>28</v>
      </c>
      <c r="F561" s="45">
        <v>26000</v>
      </c>
      <c r="G561" s="46">
        <v>0</v>
      </c>
      <c r="H561" s="46">
        <v>25</v>
      </c>
      <c r="I561" s="46">
        <v>0</v>
      </c>
      <c r="J561" s="46">
        <v>2000</v>
      </c>
      <c r="K561" s="46">
        <f t="shared" si="101"/>
        <v>746.2</v>
      </c>
      <c r="L561" s="46">
        <f t="shared" si="102"/>
        <v>1845.9999999999998</v>
      </c>
      <c r="M561" s="46">
        <v>338</v>
      </c>
      <c r="N561" s="46">
        <v>790.4</v>
      </c>
      <c r="O561" s="46">
        <v>1843.4</v>
      </c>
      <c r="P561" s="46">
        <v>0</v>
      </c>
      <c r="Q561" s="45">
        <f t="shared" si="104"/>
        <v>1536.6</v>
      </c>
      <c r="R561" s="45">
        <f t="shared" si="105"/>
        <v>3561.6</v>
      </c>
      <c r="S561" s="45">
        <f t="shared" si="106"/>
        <v>4027.4</v>
      </c>
      <c r="T561" s="45">
        <f t="shared" si="103"/>
        <v>22438.400000000001</v>
      </c>
      <c r="U561" s="50" t="s">
        <v>31</v>
      </c>
      <c r="V561" s="47" t="s">
        <v>682</v>
      </c>
    </row>
    <row r="562" spans="1:22" ht="15.75" customHeight="1">
      <c r="A562" s="43">
        <v>547</v>
      </c>
      <c r="B562" s="48" t="s">
        <v>611</v>
      </c>
      <c r="C562" s="48" t="s">
        <v>583</v>
      </c>
      <c r="D562" s="48" t="s">
        <v>76</v>
      </c>
      <c r="E562" s="50" t="s">
        <v>28</v>
      </c>
      <c r="F562" s="45">
        <v>70000</v>
      </c>
      <c r="G562" s="46">
        <v>5025.38</v>
      </c>
      <c r="H562" s="46">
        <v>25</v>
      </c>
      <c r="I562" s="46">
        <v>0</v>
      </c>
      <c r="J562" s="46">
        <v>0</v>
      </c>
      <c r="K562" s="46">
        <f t="shared" si="101"/>
        <v>2009</v>
      </c>
      <c r="L562" s="46">
        <f t="shared" si="102"/>
        <v>4970</v>
      </c>
      <c r="M562" s="46">
        <v>910</v>
      </c>
      <c r="N562" s="46">
        <v>2128</v>
      </c>
      <c r="O562" s="46">
        <f>F562*7.09%</f>
        <v>4963</v>
      </c>
      <c r="P562" s="46">
        <v>1715.46</v>
      </c>
      <c r="Q562" s="45">
        <f t="shared" si="104"/>
        <v>4137</v>
      </c>
      <c r="R562" s="45">
        <f t="shared" si="105"/>
        <v>10902.84</v>
      </c>
      <c r="S562" s="45">
        <f t="shared" si="106"/>
        <v>10843</v>
      </c>
      <c r="T562" s="45">
        <f t="shared" si="103"/>
        <v>59097.16</v>
      </c>
      <c r="U562" s="50" t="s">
        <v>31</v>
      </c>
      <c r="V562" s="47" t="s">
        <v>682</v>
      </c>
    </row>
    <row r="563" spans="1:22" ht="15.75" customHeight="1">
      <c r="A563" s="43">
        <v>548</v>
      </c>
      <c r="B563" s="48" t="s">
        <v>612</v>
      </c>
      <c r="C563" s="48" t="s">
        <v>196</v>
      </c>
      <c r="D563" s="48" t="s">
        <v>51</v>
      </c>
      <c r="E563" s="50" t="s">
        <v>28</v>
      </c>
      <c r="F563" s="45">
        <v>15000</v>
      </c>
      <c r="G563" s="46">
        <v>0</v>
      </c>
      <c r="H563" s="46">
        <v>25</v>
      </c>
      <c r="I563" s="46">
        <v>0</v>
      </c>
      <c r="J563" s="46">
        <v>7130.29</v>
      </c>
      <c r="K563" s="46">
        <f t="shared" si="101"/>
        <v>430.5</v>
      </c>
      <c r="L563" s="46">
        <f t="shared" si="102"/>
        <v>1065</v>
      </c>
      <c r="M563" s="46">
        <v>195</v>
      </c>
      <c r="N563" s="46">
        <v>456</v>
      </c>
      <c r="O563" s="46">
        <v>1063.5</v>
      </c>
      <c r="P563" s="46">
        <v>0</v>
      </c>
      <c r="Q563" s="45">
        <f t="shared" si="104"/>
        <v>886.5</v>
      </c>
      <c r="R563" s="45">
        <f t="shared" si="105"/>
        <v>8041.79</v>
      </c>
      <c r="S563" s="45">
        <f t="shared" si="106"/>
        <v>2323.5</v>
      </c>
      <c r="T563" s="45">
        <f t="shared" si="103"/>
        <v>6958.21</v>
      </c>
      <c r="U563" s="50" t="s">
        <v>31</v>
      </c>
      <c r="V563" s="47" t="s">
        <v>682</v>
      </c>
    </row>
    <row r="564" spans="1:22" ht="15.75" customHeight="1">
      <c r="A564" s="43">
        <v>549</v>
      </c>
      <c r="B564" s="48" t="s">
        <v>613</v>
      </c>
      <c r="C564" s="48" t="s">
        <v>45</v>
      </c>
      <c r="D564" s="48" t="s">
        <v>54</v>
      </c>
      <c r="E564" s="50" t="s">
        <v>28</v>
      </c>
      <c r="F564" s="45">
        <v>18000</v>
      </c>
      <c r="G564" s="46">
        <v>0</v>
      </c>
      <c r="H564" s="46">
        <v>25</v>
      </c>
      <c r="I564" s="46">
        <v>0</v>
      </c>
      <c r="J564" s="46">
        <v>0</v>
      </c>
      <c r="K564" s="46">
        <f t="shared" si="101"/>
        <v>516.6</v>
      </c>
      <c r="L564" s="46">
        <f t="shared" si="102"/>
        <v>1277.9999999999998</v>
      </c>
      <c r="M564" s="46">
        <v>234</v>
      </c>
      <c r="N564" s="46">
        <v>547.20000000000005</v>
      </c>
      <c r="O564" s="46">
        <v>1276.2</v>
      </c>
      <c r="P564" s="46">
        <v>0</v>
      </c>
      <c r="Q564" s="45">
        <f t="shared" si="104"/>
        <v>1063.8000000000002</v>
      </c>
      <c r="R564" s="45">
        <f t="shared" si="105"/>
        <v>1088.8000000000002</v>
      </c>
      <c r="S564" s="45">
        <f t="shared" si="106"/>
        <v>2788.2</v>
      </c>
      <c r="T564" s="45">
        <f t="shared" si="103"/>
        <v>16911.2</v>
      </c>
      <c r="U564" s="50" t="s">
        <v>31</v>
      </c>
      <c r="V564" s="47" t="s">
        <v>682</v>
      </c>
    </row>
    <row r="565" spans="1:22" ht="15.75" customHeight="1">
      <c r="A565" s="43">
        <v>550</v>
      </c>
      <c r="B565" s="48" t="s">
        <v>614</v>
      </c>
      <c r="C565" s="48" t="s">
        <v>75</v>
      </c>
      <c r="D565" s="48" t="s">
        <v>43</v>
      </c>
      <c r="E565" s="50" t="s">
        <v>28</v>
      </c>
      <c r="F565" s="45">
        <v>20000</v>
      </c>
      <c r="G565" s="46">
        <v>0</v>
      </c>
      <c r="H565" s="46">
        <v>25</v>
      </c>
      <c r="I565" s="46">
        <v>0</v>
      </c>
      <c r="J565" s="46">
        <v>0</v>
      </c>
      <c r="K565" s="46">
        <f t="shared" si="101"/>
        <v>574</v>
      </c>
      <c r="L565" s="46">
        <f t="shared" si="102"/>
        <v>1419.9999999999998</v>
      </c>
      <c r="M565" s="46">
        <v>260</v>
      </c>
      <c r="N565" s="46">
        <v>608</v>
      </c>
      <c r="O565" s="46">
        <v>1418</v>
      </c>
      <c r="P565" s="46">
        <v>0</v>
      </c>
      <c r="Q565" s="45">
        <f t="shared" si="104"/>
        <v>1182</v>
      </c>
      <c r="R565" s="45">
        <f t="shared" si="105"/>
        <v>1207</v>
      </c>
      <c r="S565" s="45">
        <f t="shared" si="106"/>
        <v>3098</v>
      </c>
      <c r="T565" s="45">
        <f t="shared" si="103"/>
        <v>18793</v>
      </c>
      <c r="U565" s="50" t="s">
        <v>31</v>
      </c>
      <c r="V565" s="47" t="s">
        <v>682</v>
      </c>
    </row>
    <row r="566" spans="1:22" ht="15.75" customHeight="1">
      <c r="A566" s="43">
        <v>551</v>
      </c>
      <c r="B566" s="48" t="s">
        <v>615</v>
      </c>
      <c r="C566" s="48" t="s">
        <v>416</v>
      </c>
      <c r="D566" s="48" t="s">
        <v>30</v>
      </c>
      <c r="E566" s="50" t="s">
        <v>28</v>
      </c>
      <c r="F566" s="45">
        <v>46000</v>
      </c>
      <c r="G566" s="46">
        <v>1289.46</v>
      </c>
      <c r="H566" s="46">
        <v>25</v>
      </c>
      <c r="I566" s="46">
        <v>0</v>
      </c>
      <c r="J566" s="46">
        <v>1000</v>
      </c>
      <c r="K566" s="46">
        <f t="shared" si="101"/>
        <v>1320.2</v>
      </c>
      <c r="L566" s="46">
        <f t="shared" si="102"/>
        <v>3265.9999999999995</v>
      </c>
      <c r="M566" s="46">
        <v>598</v>
      </c>
      <c r="N566" s="46">
        <v>1398.4</v>
      </c>
      <c r="O566" s="46">
        <v>3261.4</v>
      </c>
      <c r="P566" s="46">
        <v>0</v>
      </c>
      <c r="Q566" s="45">
        <f t="shared" si="104"/>
        <v>2718.6000000000004</v>
      </c>
      <c r="R566" s="45">
        <f t="shared" si="105"/>
        <v>5033.0599999999995</v>
      </c>
      <c r="S566" s="45">
        <f t="shared" si="106"/>
        <v>7125.4</v>
      </c>
      <c r="T566" s="45">
        <f t="shared" si="103"/>
        <v>40966.94</v>
      </c>
      <c r="U566" s="50" t="s">
        <v>31</v>
      </c>
      <c r="V566" s="47" t="s">
        <v>682</v>
      </c>
    </row>
    <row r="567" spans="1:22" ht="15.75" customHeight="1">
      <c r="A567" s="43">
        <v>552</v>
      </c>
      <c r="B567" s="48" t="s">
        <v>616</v>
      </c>
      <c r="C567" s="48" t="s">
        <v>196</v>
      </c>
      <c r="D567" s="48" t="s">
        <v>51</v>
      </c>
      <c r="E567" s="50" t="s">
        <v>28</v>
      </c>
      <c r="F567" s="45">
        <v>15000</v>
      </c>
      <c r="G567" s="46">
        <v>0</v>
      </c>
      <c r="H567" s="46">
        <v>25</v>
      </c>
      <c r="I567" s="46">
        <v>0</v>
      </c>
      <c r="J567" s="46">
        <v>0</v>
      </c>
      <c r="K567" s="46">
        <f t="shared" si="101"/>
        <v>430.5</v>
      </c>
      <c r="L567" s="46">
        <f t="shared" si="102"/>
        <v>1065</v>
      </c>
      <c r="M567" s="46">
        <v>195</v>
      </c>
      <c r="N567" s="46">
        <v>456</v>
      </c>
      <c r="O567" s="46">
        <v>1063.5</v>
      </c>
      <c r="P567" s="46">
        <v>0</v>
      </c>
      <c r="Q567" s="45">
        <f t="shared" si="104"/>
        <v>886.5</v>
      </c>
      <c r="R567" s="45">
        <f t="shared" si="105"/>
        <v>911.5</v>
      </c>
      <c r="S567" s="45">
        <f t="shared" si="106"/>
        <v>2323.5</v>
      </c>
      <c r="T567" s="45">
        <f t="shared" si="103"/>
        <v>14088.5</v>
      </c>
      <c r="U567" s="50" t="s">
        <v>31</v>
      </c>
      <c r="V567" s="47" t="s">
        <v>682</v>
      </c>
    </row>
    <row r="568" spans="1:22" ht="15.75" customHeight="1">
      <c r="A568" s="43">
        <v>553</v>
      </c>
      <c r="B568" s="48" t="s">
        <v>617</v>
      </c>
      <c r="C568" s="48" t="s">
        <v>45</v>
      </c>
      <c r="D568" s="48" t="s">
        <v>61</v>
      </c>
      <c r="E568" s="50" t="s">
        <v>28</v>
      </c>
      <c r="F568" s="45">
        <v>26000</v>
      </c>
      <c r="G568" s="46">
        <v>0</v>
      </c>
      <c r="H568" s="46">
        <v>25</v>
      </c>
      <c r="I568" s="46">
        <v>0</v>
      </c>
      <c r="J568" s="46">
        <v>600</v>
      </c>
      <c r="K568" s="46">
        <f t="shared" si="101"/>
        <v>746.2</v>
      </c>
      <c r="L568" s="46">
        <f t="shared" si="102"/>
        <v>1845.9999999999998</v>
      </c>
      <c r="M568" s="46">
        <v>338</v>
      </c>
      <c r="N568" s="46">
        <v>790.4</v>
      </c>
      <c r="O568" s="46">
        <v>1843.4</v>
      </c>
      <c r="P568" s="46">
        <v>0</v>
      </c>
      <c r="Q568" s="45">
        <f t="shared" si="104"/>
        <v>1536.6</v>
      </c>
      <c r="R568" s="45">
        <f t="shared" si="105"/>
        <v>2161.6</v>
      </c>
      <c r="S568" s="45">
        <f t="shared" si="106"/>
        <v>4027.4</v>
      </c>
      <c r="T568" s="45">
        <f t="shared" si="103"/>
        <v>23838.400000000001</v>
      </c>
      <c r="U568" s="50" t="s">
        <v>31</v>
      </c>
      <c r="V568" s="47" t="s">
        <v>682</v>
      </c>
    </row>
    <row r="569" spans="1:22" ht="15.75" customHeight="1">
      <c r="A569" s="43">
        <v>554</v>
      </c>
      <c r="B569" s="48" t="s">
        <v>618</v>
      </c>
      <c r="C569" s="48" t="s">
        <v>196</v>
      </c>
      <c r="D569" s="48" t="s">
        <v>64</v>
      </c>
      <c r="E569" s="50" t="s">
        <v>28</v>
      </c>
      <c r="F569" s="45">
        <v>15000</v>
      </c>
      <c r="G569" s="46">
        <v>0</v>
      </c>
      <c r="H569" s="46">
        <v>25</v>
      </c>
      <c r="I569" s="46">
        <v>0</v>
      </c>
      <c r="J569" s="46">
        <v>1300</v>
      </c>
      <c r="K569" s="46">
        <f t="shared" si="101"/>
        <v>430.5</v>
      </c>
      <c r="L569" s="46">
        <f t="shared" si="102"/>
        <v>1065</v>
      </c>
      <c r="M569" s="46">
        <v>195</v>
      </c>
      <c r="N569" s="46">
        <v>456</v>
      </c>
      <c r="O569" s="46">
        <v>1063.5</v>
      </c>
      <c r="P569" s="46">
        <v>0</v>
      </c>
      <c r="Q569" s="45">
        <f t="shared" si="104"/>
        <v>886.5</v>
      </c>
      <c r="R569" s="45">
        <f t="shared" si="105"/>
        <v>2211.5</v>
      </c>
      <c r="S569" s="45">
        <f t="shared" si="106"/>
        <v>2323.5</v>
      </c>
      <c r="T569" s="45">
        <f t="shared" si="103"/>
        <v>12788.5</v>
      </c>
      <c r="U569" s="50" t="s">
        <v>31</v>
      </c>
      <c r="V569" s="47" t="s">
        <v>682</v>
      </c>
    </row>
    <row r="570" spans="1:22" ht="15.75" customHeight="1">
      <c r="A570" s="43">
        <v>555</v>
      </c>
      <c r="B570" s="48" t="s">
        <v>619</v>
      </c>
      <c r="C570" s="48" t="s">
        <v>196</v>
      </c>
      <c r="D570" s="48" t="s">
        <v>51</v>
      </c>
      <c r="E570" s="50" t="s">
        <v>28</v>
      </c>
      <c r="F570" s="45">
        <v>16000</v>
      </c>
      <c r="G570" s="46">
        <v>0</v>
      </c>
      <c r="H570" s="46">
        <v>25</v>
      </c>
      <c r="I570" s="46">
        <v>0</v>
      </c>
      <c r="J570" s="46">
        <v>9765.5</v>
      </c>
      <c r="K570" s="46">
        <f t="shared" si="101"/>
        <v>459.2</v>
      </c>
      <c r="L570" s="46">
        <f t="shared" si="102"/>
        <v>1136</v>
      </c>
      <c r="M570" s="46">
        <v>208</v>
      </c>
      <c r="N570" s="46">
        <v>486.4</v>
      </c>
      <c r="O570" s="46">
        <v>1134.4000000000001</v>
      </c>
      <c r="P570" s="46">
        <v>0</v>
      </c>
      <c r="Q570" s="45">
        <f t="shared" si="104"/>
        <v>945.59999999999991</v>
      </c>
      <c r="R570" s="45">
        <f t="shared" si="105"/>
        <v>10736.1</v>
      </c>
      <c r="S570" s="45">
        <f t="shared" si="106"/>
        <v>2478.4</v>
      </c>
      <c r="T570" s="45">
        <f t="shared" si="103"/>
        <v>5263.9</v>
      </c>
      <c r="U570" s="50" t="s">
        <v>31</v>
      </c>
      <c r="V570" s="47" t="s">
        <v>682</v>
      </c>
    </row>
    <row r="571" spans="1:22" ht="15.75" customHeight="1">
      <c r="A571" s="43">
        <v>556</v>
      </c>
      <c r="B571" s="48" t="s">
        <v>620</v>
      </c>
      <c r="C571" s="48" t="s">
        <v>59</v>
      </c>
      <c r="D571" s="48" t="s">
        <v>64</v>
      </c>
      <c r="E571" s="50" t="s">
        <v>28</v>
      </c>
      <c r="F571" s="45">
        <v>20000</v>
      </c>
      <c r="G571" s="46">
        <v>0</v>
      </c>
      <c r="H571" s="46">
        <v>25</v>
      </c>
      <c r="I571" s="46">
        <v>0</v>
      </c>
      <c r="J571" s="46">
        <v>0</v>
      </c>
      <c r="K571" s="46">
        <f t="shared" si="101"/>
        <v>574</v>
      </c>
      <c r="L571" s="46">
        <f t="shared" si="102"/>
        <v>1419.9999999999998</v>
      </c>
      <c r="M571" s="46">
        <v>260</v>
      </c>
      <c r="N571" s="46">
        <v>608</v>
      </c>
      <c r="O571" s="46">
        <v>1418</v>
      </c>
      <c r="P571" s="46">
        <v>0</v>
      </c>
      <c r="Q571" s="45">
        <f t="shared" si="104"/>
        <v>1182</v>
      </c>
      <c r="R571" s="45">
        <f t="shared" si="105"/>
        <v>1207</v>
      </c>
      <c r="S571" s="45">
        <f t="shared" si="106"/>
        <v>3098</v>
      </c>
      <c r="T571" s="45">
        <f t="shared" si="103"/>
        <v>18793</v>
      </c>
      <c r="U571" s="50" t="s">
        <v>31</v>
      </c>
      <c r="V571" s="47" t="s">
        <v>682</v>
      </c>
    </row>
    <row r="572" spans="1:22" ht="15.75" customHeight="1">
      <c r="A572" s="43">
        <v>557</v>
      </c>
      <c r="B572" s="48" t="s">
        <v>621</v>
      </c>
      <c r="C572" s="48" t="s">
        <v>59</v>
      </c>
      <c r="D572" s="48" t="s">
        <v>54</v>
      </c>
      <c r="E572" s="50" t="s">
        <v>28</v>
      </c>
      <c r="F572" s="45">
        <v>15000</v>
      </c>
      <c r="G572" s="46">
        <v>0</v>
      </c>
      <c r="H572" s="46">
        <v>25</v>
      </c>
      <c r="I572" s="46">
        <v>0</v>
      </c>
      <c r="J572" s="46">
        <v>0</v>
      </c>
      <c r="K572" s="46">
        <f t="shared" si="101"/>
        <v>430.5</v>
      </c>
      <c r="L572" s="46">
        <f t="shared" si="102"/>
        <v>1065</v>
      </c>
      <c r="M572" s="46">
        <v>195</v>
      </c>
      <c r="N572" s="46">
        <v>456</v>
      </c>
      <c r="O572" s="46">
        <v>1063.5</v>
      </c>
      <c r="P572" s="46">
        <v>0</v>
      </c>
      <c r="Q572" s="45">
        <f t="shared" si="104"/>
        <v>886.5</v>
      </c>
      <c r="R572" s="45">
        <f t="shared" si="105"/>
        <v>911.5</v>
      </c>
      <c r="S572" s="45">
        <f t="shared" si="106"/>
        <v>2323.5</v>
      </c>
      <c r="T572" s="45">
        <f t="shared" si="103"/>
        <v>14088.5</v>
      </c>
      <c r="U572" s="50" t="s">
        <v>29</v>
      </c>
      <c r="V572" s="47" t="s">
        <v>682</v>
      </c>
    </row>
    <row r="573" spans="1:22" ht="15.75" customHeight="1">
      <c r="A573" s="43">
        <v>558</v>
      </c>
      <c r="B573" s="48" t="s">
        <v>622</v>
      </c>
      <c r="C573" s="48" t="s">
        <v>45</v>
      </c>
      <c r="D573" s="48" t="s">
        <v>120</v>
      </c>
      <c r="E573" s="50" t="s">
        <v>28</v>
      </c>
      <c r="F573" s="45">
        <v>15000</v>
      </c>
      <c r="G573" s="46">
        <v>0</v>
      </c>
      <c r="H573" s="46">
        <v>25</v>
      </c>
      <c r="I573" s="46">
        <v>0</v>
      </c>
      <c r="J573" s="46">
        <v>4370.07</v>
      </c>
      <c r="K573" s="46">
        <f t="shared" si="101"/>
        <v>430.5</v>
      </c>
      <c r="L573" s="46">
        <f t="shared" si="102"/>
        <v>1065</v>
      </c>
      <c r="M573" s="46">
        <v>195</v>
      </c>
      <c r="N573" s="46">
        <v>456</v>
      </c>
      <c r="O573" s="46">
        <v>1063.5</v>
      </c>
      <c r="P573" s="46">
        <v>0</v>
      </c>
      <c r="Q573" s="45">
        <f t="shared" si="104"/>
        <v>886.5</v>
      </c>
      <c r="R573" s="45">
        <f t="shared" si="105"/>
        <v>5281.57</v>
      </c>
      <c r="S573" s="45">
        <f t="shared" si="106"/>
        <v>2323.5</v>
      </c>
      <c r="T573" s="45">
        <f t="shared" si="103"/>
        <v>9718.43</v>
      </c>
      <c r="U573" s="50" t="s">
        <v>31</v>
      </c>
      <c r="V573" s="47" t="s">
        <v>682</v>
      </c>
    </row>
    <row r="574" spans="1:22" ht="16.149999999999999" customHeight="1">
      <c r="A574" s="22"/>
      <c r="B574" s="22"/>
      <c r="C574" s="22"/>
      <c r="D574" s="22"/>
      <c r="E574" s="23"/>
      <c r="F574" s="24"/>
      <c r="G574" s="24"/>
      <c r="J574" s="5"/>
      <c r="N574" s="5"/>
      <c r="O574" s="5"/>
      <c r="U574" s="23"/>
    </row>
    <row r="575" spans="1:22" ht="22.5" customHeight="1">
      <c r="A575" s="22"/>
      <c r="B575" s="22"/>
      <c r="C575" s="22"/>
      <c r="D575" s="22"/>
      <c r="E575" s="23"/>
      <c r="F575" s="35">
        <f>SUM(F16:F574)</f>
        <v>12341392.359999999</v>
      </c>
      <c r="G575" s="35">
        <f>SUM(G16:G574)</f>
        <v>223738.68999999989</v>
      </c>
      <c r="H575" s="35">
        <f>SUM(H16:H574)</f>
        <v>14050</v>
      </c>
      <c r="I575" s="35">
        <f>SUM(I16:I574)</f>
        <v>0</v>
      </c>
      <c r="J575" s="35">
        <f>SUM(J16:J573)</f>
        <v>948320.47999999986</v>
      </c>
      <c r="K575" s="35">
        <f>SUM(K16:K574)+0.01</f>
        <v>354197.97073200019</v>
      </c>
      <c r="L575" s="35">
        <f>SUM(L16:L574)-0.01</f>
        <v>876238.84756000002</v>
      </c>
      <c r="M575" s="35">
        <f>SUM(M16:M574)</f>
        <v>154851.92000000001</v>
      </c>
      <c r="N575" s="35">
        <f>SUM(N16:N574)</f>
        <v>374927.46772800037</v>
      </c>
      <c r="O575" s="35">
        <f>SUM(O16:O574)+0.01</f>
        <v>874419.66068800015</v>
      </c>
      <c r="P575" s="35">
        <v>56559.42</v>
      </c>
      <c r="Q575" s="35">
        <f>SUM(Q16:Q574)+0.01</f>
        <v>729125.43845999974</v>
      </c>
      <c r="R575" s="35">
        <f>SUM(R16:R574)+0.01</f>
        <v>1971794.0284600018</v>
      </c>
      <c r="S575" s="35">
        <f>SUM(S16:S574)</f>
        <v>1905510.4282479982</v>
      </c>
      <c r="T575" s="35">
        <f>SUM(T16:T574)-0.01</f>
        <v>10369598.331540002</v>
      </c>
      <c r="U575" s="25"/>
    </row>
    <row r="576" spans="1:22" ht="16.149999999999999" customHeight="1">
      <c r="B576" s="26" t="s">
        <v>697</v>
      </c>
      <c r="C576" s="27"/>
      <c r="D576" s="28"/>
      <c r="F576" s="33"/>
      <c r="G576" s="33"/>
      <c r="H576" s="33"/>
      <c r="I576" s="33"/>
      <c r="J576" s="34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7"/>
    </row>
    <row r="577" spans="2:25" ht="16.149999999999999" customHeight="1">
      <c r="B577" s="27"/>
      <c r="C577" s="27"/>
      <c r="D577" s="28"/>
      <c r="E577" s="29"/>
      <c r="F577" s="30"/>
      <c r="G577" s="8"/>
      <c r="H577" s="7"/>
      <c r="I577" s="7"/>
      <c r="J577" s="6"/>
      <c r="K577" s="7"/>
      <c r="L577" s="7"/>
      <c r="M577" s="7"/>
      <c r="N577" s="7"/>
      <c r="O577" s="7"/>
      <c r="P577" s="7"/>
      <c r="Q577" s="8"/>
      <c r="R577" s="7"/>
      <c r="S577" s="7"/>
      <c r="T577" s="7"/>
      <c r="U577" s="7"/>
    </row>
    <row r="578" spans="2:25" ht="16.149999999999999" customHeight="1">
      <c r="B578" s="27"/>
      <c r="C578" s="27"/>
      <c r="D578" s="28"/>
      <c r="F578" s="30"/>
      <c r="G578" s="8"/>
      <c r="H578" s="7"/>
      <c r="I578" s="7"/>
      <c r="J578" s="6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X578" s="21"/>
      <c r="Y578" s="21"/>
    </row>
    <row r="579" spans="2:25" ht="16.149999999999999" customHeight="1">
      <c r="B579" s="26" t="s">
        <v>623</v>
      </c>
      <c r="C579" s="27"/>
      <c r="D579" s="28"/>
      <c r="F579" s="30"/>
      <c r="G579" s="8"/>
      <c r="H579" s="7"/>
      <c r="I579" s="7"/>
      <c r="J579" s="6"/>
      <c r="K579" s="7"/>
      <c r="L579" s="7"/>
      <c r="M579" s="7"/>
      <c r="N579" s="7"/>
      <c r="O579" s="7"/>
      <c r="P579" s="7"/>
      <c r="Q579" s="7"/>
      <c r="R579" s="7"/>
      <c r="S579" s="8"/>
      <c r="T579" s="7"/>
      <c r="U579" s="7"/>
    </row>
    <row r="580" spans="2:25" ht="16.149999999999999" customHeight="1">
      <c r="B580" s="27" t="s">
        <v>624</v>
      </c>
      <c r="C580" s="27"/>
      <c r="D580" s="28"/>
      <c r="F580" s="33"/>
      <c r="G580" s="33"/>
      <c r="H580" s="33"/>
      <c r="I580" s="33"/>
      <c r="J580" s="34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7"/>
    </row>
    <row r="581" spans="2:25" ht="16.149999999999999" customHeight="1">
      <c r="B581" s="27" t="s">
        <v>625</v>
      </c>
      <c r="C581" s="27"/>
      <c r="D581" s="28"/>
      <c r="F581" s="30"/>
      <c r="G581" s="8"/>
      <c r="H581" s="7"/>
      <c r="I581" s="7"/>
      <c r="J581" s="6"/>
      <c r="K581" s="7"/>
      <c r="L581" s="7"/>
      <c r="M581" s="7"/>
      <c r="N581" s="7"/>
      <c r="O581" s="7"/>
      <c r="P581" s="7"/>
      <c r="Q581" s="7"/>
      <c r="R581" s="7"/>
      <c r="S581" s="22"/>
      <c r="T581" s="22"/>
      <c r="U581" s="7"/>
    </row>
    <row r="582" spans="2:25" ht="16.149999999999999" customHeight="1">
      <c r="B582" s="27" t="s">
        <v>626</v>
      </c>
      <c r="C582" s="27"/>
      <c r="D582" s="28"/>
      <c r="F582" s="30"/>
      <c r="G582" s="8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</row>
    <row r="583" spans="2:25" ht="16.149999999999999" customHeight="1">
      <c r="B583" s="27" t="s">
        <v>627</v>
      </c>
      <c r="C583" s="27"/>
      <c r="D583" s="28"/>
      <c r="F583" s="30"/>
      <c r="G583" s="7"/>
      <c r="H583" s="7"/>
      <c r="I583" s="7"/>
      <c r="J583" s="8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</row>
    <row r="584" spans="2:25" ht="16.149999999999999" customHeight="1">
      <c r="B584" s="31"/>
      <c r="C584" s="31"/>
      <c r="D584" s="32"/>
      <c r="F584" s="30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</row>
    <row r="585" spans="2:25" ht="16.149999999999999" customHeight="1">
      <c r="B585" s="27"/>
      <c r="C585" s="27"/>
      <c r="D585" s="28"/>
      <c r="F585" s="30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</row>
    <row r="586" spans="2:25" ht="16.149999999999999" customHeight="1">
      <c r="F586" s="30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</row>
    <row r="587" spans="2:25" ht="16.149999999999999" customHeight="1">
      <c r="F587" s="30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spans="2:25" ht="16.149999999999999" customHeight="1">
      <c r="F588" s="30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spans="2:25" ht="16.149999999999999" customHeight="1">
      <c r="F589" s="30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spans="2:25" ht="16.149999999999999" customHeight="1">
      <c r="F590" s="30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2:25" ht="16.149999999999999" customHeight="1">
      <c r="F591" s="30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2:25" ht="16.149999999999999" customHeight="1">
      <c r="F592" s="30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1:21" ht="16.149999999999999" customHeight="1">
      <c r="A593" s="7"/>
      <c r="B593" s="7"/>
      <c r="C593" s="7"/>
      <c r="D593" s="7"/>
      <c r="E593" s="7"/>
      <c r="F593" s="30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1:21" ht="16.149999999999999" customHeight="1">
      <c r="A594" s="7"/>
      <c r="B594" s="7"/>
      <c r="C594" s="7"/>
      <c r="D594" s="7"/>
      <c r="E594" s="7"/>
      <c r="F594" s="30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1:21" ht="16.149999999999999" customHeight="1">
      <c r="A595" s="7"/>
      <c r="B595" s="7"/>
      <c r="C595" s="7"/>
      <c r="D595" s="7"/>
      <c r="E595" s="7"/>
      <c r="F595" s="30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1:21" ht="16.149999999999999" customHeight="1">
      <c r="A596" s="7"/>
      <c r="B596" s="7"/>
      <c r="C596" s="7"/>
      <c r="D596" s="7"/>
      <c r="E596" s="7"/>
      <c r="F596" s="30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1:21" ht="16.149999999999999" customHeight="1">
      <c r="A597" s="7"/>
      <c r="B597" s="7"/>
      <c r="C597" s="7"/>
      <c r="D597" s="7"/>
      <c r="E597" s="7"/>
      <c r="F597" s="30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1:21" ht="16.149999999999999" customHeight="1">
      <c r="A598" s="7"/>
      <c r="B598" s="7"/>
      <c r="C598" s="7"/>
      <c r="D598" s="7"/>
      <c r="E598" s="7"/>
      <c r="F598" s="30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1:21" ht="16.149999999999999" customHeight="1">
      <c r="A599" s="7"/>
      <c r="B599" s="7"/>
      <c r="C599" s="7"/>
      <c r="D599" s="7"/>
      <c r="E599" s="7"/>
      <c r="F599" s="30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1:21" ht="16.149999999999999" customHeight="1">
      <c r="A600" s="7"/>
      <c r="B600" s="7"/>
      <c r="C600" s="7"/>
      <c r="D600" s="7"/>
      <c r="E600" s="7"/>
      <c r="F600" s="30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1:21" ht="16.149999999999999" customHeight="1">
      <c r="A601" s="7"/>
      <c r="B601" s="7"/>
      <c r="C601" s="7"/>
      <c r="D601" s="7"/>
      <c r="E601" s="7"/>
      <c r="F601" s="30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1" ht="16.149999999999999" customHeight="1">
      <c r="A602" s="7"/>
      <c r="B602" s="7"/>
      <c r="C602" s="7"/>
      <c r="D602" s="7"/>
      <c r="E602" s="7"/>
      <c r="F602" s="30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1:21" ht="16.149999999999999" customHeight="1">
      <c r="A603" s="7"/>
      <c r="B603" s="7"/>
      <c r="C603" s="7"/>
      <c r="D603" s="7"/>
      <c r="E603" s="7"/>
      <c r="F603" s="30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1:21" ht="16.149999999999999" customHeight="1">
      <c r="A604" s="7"/>
      <c r="B604" s="7"/>
      <c r="C604" s="7"/>
      <c r="D604" s="7"/>
      <c r="E604" s="7"/>
      <c r="F604" s="30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1:21" ht="16.149999999999999" customHeight="1">
      <c r="A605" s="7"/>
      <c r="B605" s="7"/>
      <c r="C605" s="7"/>
      <c r="D605" s="7"/>
      <c r="E605" s="7"/>
      <c r="F605" s="30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1:21" ht="16.149999999999999" customHeight="1">
      <c r="A606" s="7"/>
      <c r="B606" s="7"/>
      <c r="C606" s="7"/>
      <c r="D606" s="7"/>
      <c r="E606" s="7"/>
      <c r="F606" s="30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1:21" ht="16.149999999999999" customHeight="1">
      <c r="A607" s="7"/>
      <c r="B607" s="7"/>
      <c r="C607" s="7"/>
      <c r="D607" s="7"/>
      <c r="E607" s="7"/>
      <c r="F607" s="30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1:21" ht="16.149999999999999" customHeight="1">
      <c r="A608" s="7"/>
      <c r="B608" s="7"/>
      <c r="C608" s="7"/>
      <c r="D608" s="7"/>
      <c r="E608" s="7"/>
      <c r="F608" s="30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1:21" ht="16.149999999999999" customHeight="1">
      <c r="A609" s="7"/>
      <c r="B609" s="7"/>
      <c r="C609" s="7"/>
      <c r="D609" s="7"/>
      <c r="E609" s="7"/>
      <c r="F609" s="30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1:21" ht="16.149999999999999" customHeight="1">
      <c r="A610" s="7"/>
      <c r="B610" s="7"/>
      <c r="C610" s="7"/>
      <c r="D610" s="7"/>
      <c r="E610" s="7"/>
      <c r="F610" s="30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1:21" ht="16.149999999999999" customHeight="1">
      <c r="A611" s="7"/>
      <c r="B611" s="7"/>
      <c r="C611" s="7"/>
      <c r="D611" s="7"/>
      <c r="E611" s="7"/>
      <c r="F611" s="30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1:21" ht="16.149999999999999" customHeight="1">
      <c r="A612" s="7"/>
      <c r="B612" s="7"/>
      <c r="C612" s="7"/>
      <c r="D612" s="7"/>
      <c r="E612" s="7"/>
      <c r="F612" s="30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1:21" ht="16.149999999999999" customHeight="1">
      <c r="A613" s="7"/>
      <c r="B613" s="7"/>
      <c r="C613" s="7"/>
      <c r="D613" s="7"/>
      <c r="E613" s="7"/>
      <c r="F613" s="30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1:21" ht="16.149999999999999" customHeight="1">
      <c r="A614" s="7"/>
      <c r="B614" s="7"/>
      <c r="C614" s="7"/>
      <c r="D614" s="7"/>
      <c r="E614" s="7"/>
      <c r="F614" s="30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1:21" ht="16.149999999999999" customHeight="1">
      <c r="A615" s="7"/>
      <c r="B615" s="7"/>
      <c r="C615" s="7"/>
      <c r="D615" s="7"/>
      <c r="E615" s="7"/>
      <c r="F615" s="30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1:21" ht="16.149999999999999" customHeight="1">
      <c r="A616" s="7"/>
      <c r="B616" s="7"/>
      <c r="C616" s="7"/>
      <c r="D616" s="7"/>
      <c r="E616" s="7"/>
      <c r="F616" s="30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1:21" ht="16.149999999999999" customHeight="1">
      <c r="A617" s="7"/>
      <c r="B617" s="7"/>
      <c r="C617" s="7"/>
      <c r="D617" s="7"/>
      <c r="E617" s="7"/>
      <c r="F617" s="30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1:21" ht="16.149999999999999" customHeight="1">
      <c r="A618" s="7"/>
      <c r="B618" s="7"/>
      <c r="C618" s="7"/>
      <c r="D618" s="7"/>
      <c r="E618" s="7"/>
      <c r="F618" s="30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1:21" ht="16.149999999999999" customHeight="1">
      <c r="A619" s="7"/>
      <c r="B619" s="7"/>
      <c r="C619" s="7"/>
      <c r="D619" s="7"/>
      <c r="E619" s="7"/>
      <c r="F619" s="30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1:21" ht="16.149999999999999" customHeight="1">
      <c r="A620" s="7"/>
      <c r="B620" s="7"/>
      <c r="C620" s="7"/>
      <c r="D620" s="7"/>
      <c r="E620" s="7"/>
      <c r="F620" s="30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1:21" ht="16.149999999999999" customHeight="1">
      <c r="A621" s="7"/>
      <c r="B621" s="7"/>
      <c r="C621" s="7"/>
      <c r="D621" s="7"/>
      <c r="E621" s="7"/>
      <c r="F621" s="30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1:21" ht="16.149999999999999" customHeight="1">
      <c r="A622" s="7"/>
      <c r="B622" s="7"/>
      <c r="C622" s="7"/>
      <c r="D622" s="7"/>
      <c r="E622" s="7"/>
      <c r="F622" s="30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1:21" ht="16.149999999999999" customHeight="1">
      <c r="A623" s="7"/>
      <c r="B623" s="7"/>
      <c r="C623" s="7"/>
      <c r="D623" s="7"/>
      <c r="E623" s="7"/>
      <c r="F623" s="30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1:21" ht="16.149999999999999" customHeight="1">
      <c r="A624" s="7"/>
      <c r="B624" s="7"/>
      <c r="C624" s="7"/>
      <c r="D624" s="7"/>
      <c r="E624" s="7"/>
      <c r="F624" s="30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1:21" ht="16.149999999999999" customHeight="1">
      <c r="A625" s="7"/>
      <c r="B625" s="7"/>
      <c r="C625" s="7"/>
      <c r="D625" s="7"/>
      <c r="E625" s="7"/>
      <c r="F625" s="30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1:21" ht="16.149999999999999" customHeight="1">
      <c r="A626" s="7"/>
      <c r="B626" s="7"/>
      <c r="C626" s="7"/>
      <c r="D626" s="7"/>
      <c r="E626" s="7"/>
      <c r="F626" s="30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1:21" ht="16.149999999999999" customHeight="1">
      <c r="A627" s="7"/>
      <c r="B627" s="7"/>
      <c r="C627" s="7"/>
      <c r="D627" s="7"/>
      <c r="E627" s="7"/>
      <c r="F627" s="30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1:21" ht="16.149999999999999" customHeight="1">
      <c r="A628" s="7"/>
      <c r="B628" s="7"/>
      <c r="C628" s="7"/>
      <c r="D628" s="7"/>
      <c r="E628" s="7"/>
      <c r="F628" s="30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1:21" ht="16.149999999999999" customHeight="1">
      <c r="A629" s="7"/>
      <c r="B629" s="7"/>
      <c r="C629" s="7"/>
      <c r="D629" s="7"/>
      <c r="E629" s="7"/>
      <c r="F629" s="30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1:21" ht="16.149999999999999" customHeight="1">
      <c r="A630" s="7"/>
      <c r="B630" s="7"/>
      <c r="C630" s="7"/>
      <c r="D630" s="7"/>
      <c r="E630" s="7"/>
      <c r="F630" s="30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1:21" ht="16.149999999999999" customHeight="1">
      <c r="A631" s="7"/>
      <c r="B631" s="7"/>
      <c r="C631" s="7"/>
      <c r="D631" s="7"/>
      <c r="E631" s="7"/>
      <c r="F631" s="30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1:21" ht="16.149999999999999" customHeight="1">
      <c r="A632" s="7"/>
      <c r="B632" s="7"/>
      <c r="C632" s="7"/>
      <c r="D632" s="7"/>
      <c r="E632" s="7"/>
      <c r="F632" s="30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1:21" ht="16.149999999999999" customHeight="1">
      <c r="A633" s="7"/>
      <c r="B633" s="7"/>
      <c r="C633" s="7"/>
      <c r="D633" s="7"/>
      <c r="E633" s="7"/>
      <c r="F633" s="30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1:21" ht="16.149999999999999" customHeight="1">
      <c r="A634" s="7"/>
      <c r="B634" s="7"/>
      <c r="C634" s="7"/>
      <c r="D634" s="7"/>
      <c r="E634" s="7"/>
      <c r="F634" s="30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1:21" ht="16.149999999999999" customHeight="1">
      <c r="A635" s="7"/>
      <c r="B635" s="7"/>
      <c r="C635" s="7"/>
      <c r="D635" s="7"/>
      <c r="E635" s="7"/>
      <c r="F635" s="30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1:21" ht="16.149999999999999" customHeight="1">
      <c r="A636" s="7"/>
      <c r="B636" s="7"/>
      <c r="C636" s="7"/>
      <c r="D636" s="7"/>
      <c r="E636" s="7"/>
      <c r="F636" s="30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1:21" ht="16.149999999999999" customHeight="1">
      <c r="A637" s="7"/>
      <c r="B637" s="7"/>
      <c r="C637" s="7"/>
      <c r="D637" s="7"/>
      <c r="E637" s="7"/>
      <c r="F637" s="30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1:21" ht="16.149999999999999" customHeight="1">
      <c r="A638" s="7"/>
      <c r="B638" s="7"/>
      <c r="C638" s="7"/>
      <c r="D638" s="7"/>
      <c r="E638" s="7"/>
      <c r="F638" s="30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1:21" ht="16.149999999999999" customHeight="1">
      <c r="A639" s="7"/>
      <c r="B639" s="7"/>
      <c r="C639" s="7"/>
      <c r="D639" s="7"/>
      <c r="E639" s="7"/>
      <c r="F639" s="30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1:21" ht="16.149999999999999" customHeight="1">
      <c r="A640" s="7"/>
      <c r="B640" s="7"/>
      <c r="C640" s="7"/>
      <c r="D640" s="7"/>
      <c r="E640" s="7"/>
      <c r="F640" s="30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1:21" ht="16.149999999999999" customHeight="1">
      <c r="A641" s="7"/>
      <c r="B641" s="7"/>
      <c r="C641" s="7"/>
      <c r="D641" s="7"/>
      <c r="E641" s="7"/>
      <c r="F641" s="30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1:21" ht="16.149999999999999" customHeight="1">
      <c r="A642" s="7"/>
      <c r="B642" s="7"/>
      <c r="C642" s="7"/>
      <c r="D642" s="7"/>
      <c r="E642" s="7"/>
      <c r="F642" s="30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1:21" ht="16.149999999999999" customHeight="1">
      <c r="A643" s="7"/>
      <c r="B643" s="7"/>
      <c r="C643" s="7"/>
      <c r="D643" s="7"/>
      <c r="E643" s="7"/>
      <c r="F643" s="30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1:21" ht="16.149999999999999" customHeight="1">
      <c r="A644" s="7"/>
      <c r="B644" s="7"/>
      <c r="C644" s="7"/>
      <c r="D644" s="7"/>
      <c r="E644" s="7"/>
      <c r="F644" s="30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1:21" ht="16.149999999999999" customHeight="1">
      <c r="A645" s="7"/>
      <c r="B645" s="7"/>
      <c r="C645" s="7"/>
      <c r="D645" s="7"/>
      <c r="E645" s="7"/>
      <c r="F645" s="30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1:21" ht="16.149999999999999" customHeight="1">
      <c r="A646" s="7"/>
      <c r="B646" s="7"/>
      <c r="C646" s="7"/>
      <c r="D646" s="7"/>
      <c r="E646" s="7"/>
      <c r="F646" s="30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1:21" ht="16.149999999999999" customHeight="1">
      <c r="A647" s="7"/>
      <c r="B647" s="7"/>
      <c r="C647" s="7"/>
      <c r="D647" s="7"/>
      <c r="E647" s="7"/>
      <c r="F647" s="30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1:21" ht="16.149999999999999" customHeight="1">
      <c r="A648" s="7"/>
      <c r="B648" s="7"/>
      <c r="C648" s="7"/>
      <c r="D648" s="7"/>
      <c r="E648" s="7"/>
      <c r="F648" s="30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1:21" ht="16.149999999999999" customHeight="1">
      <c r="A649" s="7"/>
      <c r="B649" s="7"/>
      <c r="C649" s="7"/>
      <c r="D649" s="7"/>
      <c r="E649" s="7"/>
      <c r="F649" s="30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1:21" ht="16.149999999999999" customHeight="1">
      <c r="A650" s="7"/>
      <c r="B650" s="7"/>
      <c r="C650" s="7"/>
      <c r="D650" s="7"/>
      <c r="E650" s="7"/>
      <c r="F650" s="30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1:21" ht="16.149999999999999" customHeight="1">
      <c r="A651" s="7"/>
      <c r="B651" s="7"/>
      <c r="C651" s="7"/>
      <c r="D651" s="7"/>
      <c r="E651" s="7"/>
      <c r="F651" s="30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1:21" ht="16.149999999999999" customHeight="1">
      <c r="A652" s="7"/>
      <c r="B652" s="7"/>
      <c r="C652" s="7"/>
      <c r="D652" s="7"/>
      <c r="E652" s="7"/>
      <c r="F652" s="30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1:21" ht="16.149999999999999" customHeight="1">
      <c r="A653" s="7"/>
      <c r="B653" s="7"/>
      <c r="C653" s="7"/>
      <c r="D653" s="7"/>
      <c r="E653" s="7"/>
      <c r="F653" s="30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1:21" ht="16.149999999999999" customHeight="1">
      <c r="A654" s="7"/>
      <c r="B654" s="7"/>
      <c r="C654" s="7"/>
      <c r="D654" s="7"/>
      <c r="E654" s="7"/>
      <c r="F654" s="30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1:21" ht="16.149999999999999" customHeight="1">
      <c r="A655" s="7"/>
      <c r="B655" s="7"/>
      <c r="C655" s="7"/>
      <c r="D655" s="7"/>
      <c r="E655" s="7"/>
      <c r="F655" s="30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1:21" ht="16.149999999999999" customHeight="1">
      <c r="A656" s="7"/>
      <c r="B656" s="7"/>
      <c r="C656" s="7"/>
      <c r="D656" s="7"/>
      <c r="E656" s="7"/>
      <c r="F656" s="30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1:21" ht="16.149999999999999" customHeight="1">
      <c r="A657" s="7"/>
      <c r="B657" s="7"/>
      <c r="C657" s="7"/>
      <c r="D657" s="7"/>
      <c r="E657" s="7"/>
      <c r="F657" s="30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ht="16.149999999999999" customHeight="1">
      <c r="A658" s="7"/>
      <c r="B658" s="7"/>
      <c r="C658" s="7"/>
      <c r="D658" s="7"/>
      <c r="E658" s="7"/>
      <c r="F658" s="30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1:21" ht="16.149999999999999" customHeight="1">
      <c r="A659" s="7"/>
      <c r="B659" s="7"/>
      <c r="C659" s="7"/>
      <c r="D659" s="7"/>
      <c r="E659" s="7"/>
      <c r="F659" s="30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1:21" ht="16.149999999999999" customHeight="1">
      <c r="A660" s="7"/>
      <c r="B660" s="7"/>
      <c r="C660" s="7"/>
      <c r="D660" s="7"/>
      <c r="E660" s="7"/>
      <c r="F660" s="30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1:21" ht="16.149999999999999" customHeight="1">
      <c r="A661" s="7"/>
      <c r="B661" s="7"/>
      <c r="C661" s="7"/>
      <c r="D661" s="7"/>
      <c r="E661" s="7"/>
      <c r="F661" s="30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1:21" ht="16.149999999999999" customHeight="1">
      <c r="A662" s="7"/>
      <c r="B662" s="7"/>
      <c r="C662" s="7"/>
      <c r="D662" s="7"/>
      <c r="E662" s="7"/>
      <c r="F662" s="30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1:21" ht="16.149999999999999" customHeight="1">
      <c r="A663" s="7"/>
      <c r="B663" s="7"/>
      <c r="C663" s="7"/>
      <c r="D663" s="7"/>
      <c r="E663" s="7"/>
      <c r="F663" s="30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1:21" ht="16.149999999999999" customHeight="1">
      <c r="A664" s="7"/>
      <c r="B664" s="7"/>
      <c r="C664" s="7"/>
      <c r="D664" s="7"/>
      <c r="E664" s="7"/>
      <c r="F664" s="30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1:21" ht="16.149999999999999" customHeight="1">
      <c r="A665" s="7"/>
      <c r="B665" s="7"/>
      <c r="C665" s="7"/>
      <c r="D665" s="7"/>
      <c r="E665" s="7"/>
      <c r="F665" s="30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1:21" ht="16.149999999999999" customHeight="1">
      <c r="A666" s="7"/>
      <c r="B666" s="7"/>
      <c r="C666" s="7"/>
      <c r="D666" s="7"/>
      <c r="E666" s="7"/>
      <c r="F666" s="30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1:21" ht="16.149999999999999" customHeight="1">
      <c r="A667" s="7"/>
      <c r="B667" s="7"/>
      <c r="C667" s="7"/>
      <c r="D667" s="7"/>
      <c r="E667" s="7"/>
      <c r="F667" s="30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1:21" ht="16.149999999999999" customHeight="1">
      <c r="A668" s="7"/>
      <c r="B668" s="7"/>
      <c r="C668" s="7"/>
      <c r="D668" s="7"/>
      <c r="E668" s="7"/>
      <c r="F668" s="30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1:21" ht="16.149999999999999" customHeight="1">
      <c r="A669" s="7"/>
      <c r="B669" s="7"/>
      <c r="C669" s="7"/>
      <c r="D669" s="7"/>
      <c r="E669" s="7"/>
      <c r="F669" s="30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1:21" ht="16.149999999999999" customHeight="1">
      <c r="A670" s="7"/>
      <c r="B670" s="7"/>
      <c r="C670" s="7"/>
      <c r="D670" s="7"/>
      <c r="E670" s="7"/>
      <c r="F670" s="30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1:21" ht="16.149999999999999" customHeight="1">
      <c r="A671" s="7"/>
      <c r="B671" s="7"/>
      <c r="C671" s="7"/>
      <c r="D671" s="7"/>
      <c r="E671" s="7"/>
      <c r="F671" s="30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1:21" ht="16.149999999999999" customHeight="1">
      <c r="A672" s="7"/>
      <c r="B672" s="7"/>
      <c r="C672" s="7"/>
      <c r="D672" s="7"/>
      <c r="E672" s="7"/>
      <c r="F672" s="30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1:21" ht="16.149999999999999" customHeight="1">
      <c r="A673" s="7"/>
      <c r="B673" s="7"/>
      <c r="C673" s="7"/>
      <c r="D673" s="7"/>
      <c r="E673" s="7"/>
      <c r="F673" s="30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1:21" ht="16.149999999999999" customHeight="1">
      <c r="A674" s="7"/>
      <c r="B674" s="7"/>
      <c r="C674" s="7"/>
      <c r="D674" s="7"/>
      <c r="E674" s="7"/>
      <c r="F674" s="30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1:21" ht="16.149999999999999" customHeight="1">
      <c r="A675" s="7"/>
      <c r="B675" s="7"/>
      <c r="C675" s="7"/>
      <c r="D675" s="7"/>
      <c r="E675" s="7"/>
      <c r="F675" s="30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1:21" ht="16.149999999999999" customHeight="1">
      <c r="A676" s="7"/>
      <c r="B676" s="7"/>
      <c r="C676" s="7"/>
      <c r="D676" s="7"/>
      <c r="E676" s="7"/>
      <c r="F676" s="30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1:21" ht="16.149999999999999" customHeight="1">
      <c r="A677" s="7"/>
      <c r="B677" s="7"/>
      <c r="C677" s="7"/>
      <c r="D677" s="7"/>
      <c r="E677" s="7"/>
      <c r="F677" s="30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1:21" ht="16.149999999999999" customHeight="1">
      <c r="A678" s="7"/>
      <c r="B678" s="7"/>
      <c r="C678" s="7"/>
      <c r="D678" s="7"/>
      <c r="E678" s="7"/>
      <c r="F678" s="30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1:21" ht="16.149999999999999" customHeight="1">
      <c r="A679" s="7"/>
      <c r="B679" s="7"/>
      <c r="C679" s="7"/>
      <c r="D679" s="7"/>
      <c r="E679" s="7"/>
      <c r="F679" s="30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1:21" ht="16.149999999999999" customHeight="1">
      <c r="A680" s="7"/>
      <c r="B680" s="7"/>
      <c r="C680" s="7"/>
      <c r="D680" s="7"/>
      <c r="E680" s="7"/>
      <c r="F680" s="30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1:21" ht="16.149999999999999" customHeight="1">
      <c r="A681" s="7"/>
      <c r="B681" s="7"/>
      <c r="C681" s="7"/>
      <c r="D681" s="7"/>
      <c r="E681" s="7"/>
      <c r="F681" s="30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1:21" ht="16.149999999999999" customHeight="1">
      <c r="A682" s="7"/>
      <c r="B682" s="7"/>
      <c r="C682" s="7"/>
      <c r="D682" s="7"/>
      <c r="E682" s="7"/>
      <c r="F682" s="30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1:21" ht="16.149999999999999" customHeight="1">
      <c r="A683" s="7"/>
      <c r="B683" s="7"/>
      <c r="C683" s="7"/>
      <c r="D683" s="7"/>
      <c r="E683" s="7"/>
      <c r="F683" s="30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1:21" ht="16.149999999999999" customHeight="1">
      <c r="A684" s="7"/>
      <c r="B684" s="7"/>
      <c r="C684" s="7"/>
      <c r="D684" s="7"/>
      <c r="E684" s="7"/>
      <c r="F684" s="30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1:21" ht="16.149999999999999" customHeight="1">
      <c r="A685" s="7"/>
      <c r="B685" s="7"/>
      <c r="C685" s="7"/>
      <c r="D685" s="7"/>
      <c r="E685" s="7"/>
      <c r="F685" s="30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1:21" ht="16.149999999999999" customHeight="1">
      <c r="A686" s="7"/>
      <c r="B686" s="7"/>
      <c r="C686" s="7"/>
      <c r="D686" s="7"/>
      <c r="E686" s="7"/>
      <c r="F686" s="30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1:21" ht="16.149999999999999" customHeight="1">
      <c r="A687" s="7"/>
      <c r="B687" s="7"/>
      <c r="C687" s="7"/>
      <c r="D687" s="7"/>
      <c r="E687" s="7"/>
      <c r="F687" s="30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1:21" ht="16.149999999999999" customHeight="1">
      <c r="A688" s="7"/>
      <c r="B688" s="7"/>
      <c r="C688" s="7"/>
      <c r="D688" s="7"/>
      <c r="E688" s="7"/>
      <c r="F688" s="30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1:21" ht="16.149999999999999" customHeight="1">
      <c r="A689" s="7"/>
      <c r="B689" s="7"/>
      <c r="C689" s="7"/>
      <c r="D689" s="7"/>
      <c r="E689" s="7"/>
      <c r="F689" s="30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1:21" ht="16.149999999999999" customHeight="1">
      <c r="A690" s="7"/>
      <c r="B690" s="7"/>
      <c r="C690" s="7"/>
      <c r="D690" s="7"/>
      <c r="E690" s="7"/>
      <c r="F690" s="30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1:21" ht="16.149999999999999" customHeight="1">
      <c r="A691" s="7"/>
      <c r="B691" s="7"/>
      <c r="C691" s="7"/>
      <c r="D691" s="7"/>
      <c r="E691" s="7"/>
      <c r="F691" s="30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1:21" ht="16.149999999999999" customHeight="1">
      <c r="A692" s="7"/>
      <c r="B692" s="7"/>
      <c r="C692" s="7"/>
      <c r="D692" s="7"/>
      <c r="E692" s="7"/>
      <c r="F692" s="30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1:21" ht="16.149999999999999" customHeight="1">
      <c r="A693" s="7"/>
      <c r="B693" s="7"/>
      <c r="C693" s="7"/>
      <c r="D693" s="7"/>
      <c r="E693" s="7"/>
      <c r="F693" s="30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1:21" ht="16.149999999999999" customHeight="1">
      <c r="A694" s="7"/>
      <c r="B694" s="7"/>
      <c r="C694" s="7"/>
      <c r="D694" s="7"/>
      <c r="E694" s="7"/>
      <c r="F694" s="30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1:21" ht="16.149999999999999" customHeight="1">
      <c r="A695" s="7"/>
      <c r="B695" s="7"/>
      <c r="C695" s="7"/>
      <c r="D695" s="7"/>
      <c r="E695" s="7"/>
      <c r="F695" s="30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1:21" ht="16.149999999999999" customHeight="1">
      <c r="A696" s="7"/>
      <c r="B696" s="7"/>
      <c r="C696" s="7"/>
      <c r="D696" s="7"/>
      <c r="E696" s="7"/>
      <c r="F696" s="30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1:21" ht="16.149999999999999" customHeight="1">
      <c r="A697" s="7"/>
      <c r="B697" s="7"/>
      <c r="C697" s="7"/>
      <c r="D697" s="7"/>
      <c r="E697" s="7"/>
      <c r="F697" s="30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1:21" ht="16.149999999999999" customHeight="1">
      <c r="A698" s="7"/>
      <c r="B698" s="7"/>
      <c r="C698" s="7"/>
      <c r="D698" s="7"/>
      <c r="E698" s="7"/>
      <c r="F698" s="30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1:21" ht="16.149999999999999" customHeight="1">
      <c r="A699" s="7"/>
      <c r="B699" s="7"/>
      <c r="C699" s="7"/>
      <c r="D699" s="7"/>
      <c r="E699" s="7"/>
      <c r="F699" s="30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1:21" ht="16.149999999999999" customHeight="1">
      <c r="A700" s="7"/>
      <c r="B700" s="7"/>
      <c r="C700" s="7"/>
      <c r="D700" s="7"/>
      <c r="E700" s="7"/>
      <c r="F700" s="30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1:21" ht="16.149999999999999" customHeight="1">
      <c r="A701" s="7"/>
      <c r="B701" s="7"/>
      <c r="C701" s="7"/>
      <c r="D701" s="7"/>
      <c r="E701" s="7"/>
      <c r="F701" s="30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1:21" ht="16.149999999999999" customHeight="1">
      <c r="A702" s="7"/>
      <c r="B702" s="7"/>
      <c r="C702" s="7"/>
      <c r="D702" s="7"/>
      <c r="E702" s="7"/>
      <c r="F702" s="30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1:21" ht="16.149999999999999" customHeight="1">
      <c r="A703" s="7"/>
      <c r="B703" s="7"/>
      <c r="C703" s="7"/>
      <c r="D703" s="7"/>
      <c r="E703" s="7"/>
      <c r="F703" s="30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1:21" ht="16.149999999999999" customHeight="1">
      <c r="A704" s="7"/>
      <c r="B704" s="7"/>
      <c r="C704" s="7"/>
      <c r="D704" s="7"/>
      <c r="E704" s="7"/>
      <c r="F704" s="30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1:21" ht="16.149999999999999" customHeight="1">
      <c r="A705" s="7"/>
      <c r="B705" s="7"/>
      <c r="C705" s="7"/>
      <c r="D705" s="7"/>
      <c r="E705" s="7"/>
      <c r="F705" s="30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1:21" ht="16.149999999999999" customHeight="1">
      <c r="A706" s="7"/>
      <c r="B706" s="7"/>
      <c r="C706" s="7"/>
      <c r="D706" s="7"/>
      <c r="E706" s="7"/>
      <c r="F706" s="30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1:21" ht="16.149999999999999" customHeight="1">
      <c r="A707" s="7"/>
      <c r="B707" s="7"/>
      <c r="C707" s="7"/>
      <c r="D707" s="7"/>
      <c r="E707" s="7"/>
      <c r="F707" s="30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1:21" ht="16.149999999999999" customHeight="1">
      <c r="A708" s="7"/>
      <c r="B708" s="7"/>
      <c r="C708" s="7"/>
      <c r="D708" s="7"/>
      <c r="E708" s="7"/>
      <c r="F708" s="30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1:21" ht="16.149999999999999" customHeight="1">
      <c r="A709" s="7"/>
      <c r="B709" s="7"/>
      <c r="C709" s="7"/>
      <c r="D709" s="7"/>
      <c r="E709" s="7"/>
      <c r="F709" s="30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1:21" ht="16.149999999999999" customHeight="1">
      <c r="A710" s="7"/>
      <c r="B710" s="7"/>
      <c r="C710" s="7"/>
      <c r="D710" s="7"/>
      <c r="E710" s="7"/>
      <c r="F710" s="30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1:21" ht="16.149999999999999" customHeight="1">
      <c r="A711" s="7"/>
      <c r="B711" s="7"/>
      <c r="C711" s="7"/>
      <c r="D711" s="7"/>
      <c r="E711" s="7"/>
      <c r="F711" s="30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1:21" ht="16.149999999999999" customHeight="1">
      <c r="A712" s="7"/>
      <c r="B712" s="7"/>
      <c r="C712" s="7"/>
      <c r="D712" s="7"/>
      <c r="E712" s="7"/>
      <c r="F712" s="30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1:21" ht="16.149999999999999" customHeight="1">
      <c r="A713" s="7"/>
      <c r="B713" s="7"/>
      <c r="C713" s="7"/>
      <c r="D713" s="7"/>
      <c r="E713" s="7"/>
      <c r="F713" s="30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1:21" ht="16.149999999999999" customHeight="1">
      <c r="A714" s="7"/>
      <c r="B714" s="7"/>
      <c r="C714" s="7"/>
      <c r="D714" s="7"/>
      <c r="E714" s="7"/>
      <c r="F714" s="30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1:21" ht="16.149999999999999" customHeight="1">
      <c r="A715" s="7"/>
      <c r="B715" s="7"/>
      <c r="C715" s="7"/>
      <c r="D715" s="7"/>
      <c r="E715" s="7"/>
      <c r="F715" s="30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1:21" ht="16.149999999999999" customHeight="1">
      <c r="A716" s="7"/>
      <c r="B716" s="7"/>
      <c r="C716" s="7"/>
      <c r="D716" s="7"/>
      <c r="E716" s="7"/>
      <c r="F716" s="30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1:21" ht="16.149999999999999" customHeight="1">
      <c r="A717" s="7"/>
      <c r="B717" s="7"/>
      <c r="C717" s="7"/>
      <c r="D717" s="7"/>
      <c r="E717" s="7"/>
      <c r="F717" s="30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1:21" ht="16.149999999999999" customHeight="1">
      <c r="A718" s="7"/>
      <c r="B718" s="7"/>
      <c r="C718" s="7"/>
      <c r="D718" s="7"/>
      <c r="E718" s="7"/>
      <c r="F718" s="30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1:21" ht="16.149999999999999" customHeight="1">
      <c r="A719" s="7"/>
      <c r="B719" s="7"/>
      <c r="C719" s="7"/>
      <c r="D719" s="7"/>
      <c r="E719" s="7"/>
      <c r="F719" s="30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1:21" ht="16.149999999999999" customHeight="1">
      <c r="A720" s="7"/>
      <c r="B720" s="7"/>
      <c r="C720" s="7"/>
      <c r="D720" s="7"/>
      <c r="E720" s="7"/>
      <c r="F720" s="30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1:21" ht="16.149999999999999" customHeight="1">
      <c r="A721" s="7"/>
      <c r="B721" s="7"/>
      <c r="C721" s="7"/>
      <c r="D721" s="7"/>
      <c r="E721" s="7"/>
      <c r="F721" s="30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1:21" ht="16.149999999999999" customHeight="1">
      <c r="A722" s="7"/>
      <c r="B722" s="7"/>
      <c r="C722" s="7"/>
      <c r="D722" s="7"/>
      <c r="E722" s="7"/>
      <c r="F722" s="30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1:21" ht="16.149999999999999" customHeight="1">
      <c r="A723" s="7"/>
      <c r="B723" s="7"/>
      <c r="C723" s="7"/>
      <c r="D723" s="7"/>
      <c r="E723" s="7"/>
      <c r="F723" s="30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1:21" ht="16.149999999999999" customHeight="1">
      <c r="A724" s="7"/>
      <c r="B724" s="7"/>
      <c r="C724" s="7"/>
      <c r="D724" s="7"/>
      <c r="E724" s="7"/>
      <c r="F724" s="30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1:21" ht="16.149999999999999" customHeight="1">
      <c r="A725" s="7"/>
      <c r="B725" s="7"/>
      <c r="C725" s="7"/>
      <c r="D725" s="7"/>
      <c r="E725" s="7"/>
      <c r="F725" s="30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1:21" ht="16.149999999999999" customHeight="1">
      <c r="A726" s="7"/>
      <c r="B726" s="7"/>
      <c r="C726" s="7"/>
      <c r="D726" s="7"/>
      <c r="E726" s="7"/>
      <c r="F726" s="30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1:21" ht="16.149999999999999" customHeight="1">
      <c r="A727" s="7"/>
      <c r="B727" s="7"/>
      <c r="C727" s="7"/>
      <c r="D727" s="7"/>
      <c r="E727" s="7"/>
      <c r="F727" s="30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1:21" ht="16.149999999999999" customHeight="1">
      <c r="A728" s="7"/>
      <c r="B728" s="7"/>
      <c r="C728" s="7"/>
      <c r="D728" s="7"/>
      <c r="E728" s="7"/>
      <c r="F728" s="30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1:21" ht="16.149999999999999" customHeight="1">
      <c r="A729" s="7"/>
      <c r="B729" s="7"/>
      <c r="C729" s="7"/>
      <c r="D729" s="7"/>
      <c r="E729" s="7"/>
      <c r="F729" s="30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1:21" ht="16.149999999999999" customHeight="1">
      <c r="A730" s="7"/>
      <c r="B730" s="7"/>
      <c r="C730" s="7"/>
      <c r="D730" s="7"/>
      <c r="E730" s="7"/>
      <c r="F730" s="30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1:21" ht="16.149999999999999" customHeight="1">
      <c r="A731" s="7"/>
      <c r="B731" s="7"/>
      <c r="C731" s="7"/>
      <c r="D731" s="7"/>
      <c r="E731" s="7"/>
      <c r="F731" s="30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1:21" ht="16.149999999999999" customHeight="1">
      <c r="A732" s="7"/>
      <c r="B732" s="7"/>
      <c r="C732" s="7"/>
      <c r="D732" s="7"/>
      <c r="E732" s="7"/>
      <c r="F732" s="30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1:21" ht="16.149999999999999" customHeight="1">
      <c r="A733" s="7"/>
      <c r="B733" s="7"/>
      <c r="C733" s="7"/>
      <c r="D733" s="7"/>
      <c r="E733" s="7"/>
      <c r="F733" s="30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1:21" ht="16.149999999999999" customHeight="1">
      <c r="A734" s="7"/>
      <c r="B734" s="7"/>
      <c r="C734" s="7"/>
      <c r="D734" s="7"/>
      <c r="E734" s="7"/>
      <c r="F734" s="30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1:21" ht="16.149999999999999" customHeight="1">
      <c r="A735" s="7"/>
      <c r="B735" s="7"/>
      <c r="C735" s="7"/>
      <c r="D735" s="7"/>
      <c r="E735" s="7"/>
      <c r="F735" s="30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1:21" ht="16.149999999999999" customHeight="1">
      <c r="A736" s="7"/>
      <c r="B736" s="7"/>
      <c r="C736" s="7"/>
      <c r="D736" s="7"/>
      <c r="E736" s="7"/>
      <c r="F736" s="30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1:21" ht="16.149999999999999" customHeight="1">
      <c r="A737" s="7"/>
      <c r="B737" s="7"/>
      <c r="C737" s="7"/>
      <c r="D737" s="7"/>
      <c r="E737" s="7"/>
      <c r="F737" s="30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1:21" ht="16.149999999999999" customHeight="1">
      <c r="A738" s="7"/>
      <c r="B738" s="7"/>
      <c r="C738" s="7"/>
      <c r="D738" s="7"/>
      <c r="E738" s="7"/>
      <c r="F738" s="30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1:21" ht="16.149999999999999" customHeight="1">
      <c r="A739" s="7"/>
      <c r="B739" s="7"/>
      <c r="C739" s="7"/>
      <c r="D739" s="7"/>
      <c r="E739" s="7"/>
      <c r="F739" s="30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1:21" ht="16.149999999999999" customHeight="1">
      <c r="A740" s="7"/>
      <c r="B740" s="7"/>
      <c r="C740" s="7"/>
      <c r="D740" s="7"/>
      <c r="E740" s="7"/>
      <c r="F740" s="30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1:21" ht="16.149999999999999" customHeight="1">
      <c r="A741" s="7"/>
      <c r="B741" s="7"/>
      <c r="C741" s="7"/>
      <c r="D741" s="7"/>
      <c r="E741" s="7"/>
      <c r="F741" s="30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ht="16.149999999999999" customHeight="1">
      <c r="A742" s="7"/>
      <c r="B742" s="7"/>
      <c r="C742" s="7"/>
      <c r="D742" s="7"/>
      <c r="E742" s="7"/>
      <c r="F742" s="30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1:21" ht="16.149999999999999" customHeight="1">
      <c r="A743" s="7"/>
      <c r="B743" s="7"/>
      <c r="C743" s="7"/>
      <c r="D743" s="7"/>
      <c r="E743" s="7"/>
      <c r="F743" s="30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1:21" ht="16.149999999999999" customHeight="1">
      <c r="A744" s="7"/>
      <c r="B744" s="7"/>
      <c r="C744" s="7"/>
      <c r="D744" s="7"/>
      <c r="E744" s="7"/>
      <c r="F744" s="30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ht="16.149999999999999" customHeight="1">
      <c r="A745" s="7"/>
      <c r="B745" s="7"/>
      <c r="C745" s="7"/>
      <c r="D745" s="7"/>
      <c r="E745" s="7"/>
      <c r="F745" s="30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ht="16.149999999999999" customHeight="1">
      <c r="A746" s="7"/>
      <c r="B746" s="7"/>
      <c r="C746" s="7"/>
      <c r="D746" s="7"/>
      <c r="E746" s="7"/>
      <c r="F746" s="30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ht="16.149999999999999" customHeight="1">
      <c r="A747" s="7"/>
      <c r="B747" s="7"/>
      <c r="C747" s="7"/>
      <c r="D747" s="7"/>
      <c r="E747" s="7"/>
      <c r="F747" s="30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ht="16.149999999999999" customHeight="1">
      <c r="A748" s="7"/>
      <c r="B748" s="7"/>
      <c r="C748" s="7"/>
      <c r="D748" s="7"/>
      <c r="E748" s="7"/>
      <c r="F748" s="30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ht="16.149999999999999" customHeight="1">
      <c r="A749" s="7"/>
      <c r="B749" s="7"/>
      <c r="C749" s="7"/>
      <c r="D749" s="7"/>
      <c r="E749" s="7"/>
      <c r="F749" s="30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ht="16.149999999999999" customHeight="1">
      <c r="A750" s="7"/>
      <c r="B750" s="7"/>
      <c r="C750" s="7"/>
      <c r="D750" s="7"/>
      <c r="E750" s="7"/>
      <c r="F750" s="30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ht="16.149999999999999" customHeight="1">
      <c r="A751" s="7"/>
      <c r="B751" s="7"/>
      <c r="C751" s="7"/>
      <c r="D751" s="7"/>
      <c r="E751" s="7"/>
      <c r="F751" s="30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ht="16.149999999999999" customHeight="1">
      <c r="A752" s="7"/>
      <c r="B752" s="7"/>
      <c r="C752" s="7"/>
      <c r="D752" s="7"/>
      <c r="E752" s="7"/>
      <c r="F752" s="30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1:21" ht="16.149999999999999" customHeight="1">
      <c r="A753" s="7"/>
      <c r="B753" s="7"/>
      <c r="C753" s="7"/>
      <c r="D753" s="7"/>
      <c r="E753" s="7"/>
      <c r="F753" s="30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1:21" ht="16.149999999999999" customHeight="1">
      <c r="A754" s="7"/>
      <c r="B754" s="7"/>
      <c r="C754" s="7"/>
      <c r="D754" s="7"/>
      <c r="E754" s="7"/>
      <c r="F754" s="30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1:21" ht="16.149999999999999" customHeight="1">
      <c r="A755" s="7"/>
      <c r="B755" s="7"/>
      <c r="C755" s="7"/>
      <c r="D755" s="7"/>
      <c r="E755" s="7"/>
      <c r="F755" s="30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1:21" ht="16.149999999999999" customHeight="1">
      <c r="A756" s="7"/>
      <c r="B756" s="7"/>
      <c r="C756" s="7"/>
      <c r="D756" s="7"/>
      <c r="E756" s="7"/>
      <c r="F756" s="30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1:21" ht="16.149999999999999" customHeight="1">
      <c r="A757" s="7"/>
      <c r="B757" s="7"/>
      <c r="C757" s="7"/>
      <c r="D757" s="7"/>
      <c r="E757" s="7"/>
      <c r="F757" s="30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1:21" ht="16.149999999999999" customHeight="1">
      <c r="A758" s="7"/>
      <c r="B758" s="7"/>
      <c r="C758" s="7"/>
      <c r="D758" s="7"/>
      <c r="E758" s="7"/>
      <c r="F758" s="30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1:21" ht="16.149999999999999" customHeight="1">
      <c r="A759" s="7"/>
      <c r="B759" s="7"/>
      <c r="C759" s="7"/>
      <c r="D759" s="7"/>
      <c r="E759" s="7"/>
      <c r="F759" s="30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1:21" ht="16.149999999999999" customHeight="1">
      <c r="A760" s="7"/>
      <c r="B760" s="7"/>
      <c r="C760" s="7"/>
      <c r="D760" s="7"/>
      <c r="E760" s="7"/>
      <c r="F760" s="30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1:21" ht="16.149999999999999" customHeight="1">
      <c r="A761" s="7"/>
      <c r="B761" s="7"/>
      <c r="C761" s="7"/>
      <c r="D761" s="7"/>
      <c r="E761" s="7"/>
      <c r="F761" s="30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1:21" ht="16.149999999999999" customHeight="1">
      <c r="A762" s="7"/>
      <c r="B762" s="7"/>
      <c r="C762" s="7"/>
      <c r="D762" s="7"/>
      <c r="E762" s="7"/>
      <c r="F762" s="30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1:21" ht="16.149999999999999" customHeight="1">
      <c r="A763" s="7"/>
      <c r="B763" s="7"/>
      <c r="C763" s="7"/>
      <c r="D763" s="7"/>
      <c r="E763" s="7"/>
      <c r="F763" s="30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1:21" ht="16.149999999999999" customHeight="1">
      <c r="A764" s="7"/>
      <c r="B764" s="7"/>
      <c r="C764" s="7"/>
      <c r="D764" s="7"/>
      <c r="E764" s="7"/>
      <c r="F764" s="30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1:21" ht="16.149999999999999" customHeight="1">
      <c r="A765" s="7"/>
      <c r="B765" s="7"/>
      <c r="C765" s="7"/>
      <c r="D765" s="7"/>
      <c r="E765" s="7"/>
      <c r="F765" s="30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1:21" ht="16.149999999999999" customHeight="1">
      <c r="A766" s="7"/>
      <c r="B766" s="7"/>
      <c r="C766" s="7"/>
      <c r="D766" s="7"/>
      <c r="E766" s="7"/>
      <c r="F766" s="30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1:21" ht="16.149999999999999" customHeight="1">
      <c r="A767" s="7"/>
      <c r="B767" s="7"/>
      <c r="C767" s="7"/>
      <c r="D767" s="7"/>
      <c r="E767" s="7"/>
      <c r="F767" s="30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1:21" ht="16.149999999999999" customHeight="1">
      <c r="A768" s="7"/>
      <c r="B768" s="7"/>
      <c r="C768" s="7"/>
      <c r="D768" s="7"/>
      <c r="E768" s="7"/>
      <c r="F768" s="30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1:21" ht="16.149999999999999" customHeight="1">
      <c r="A769" s="7"/>
      <c r="B769" s="7"/>
      <c r="C769" s="7"/>
      <c r="D769" s="7"/>
      <c r="E769" s="7"/>
      <c r="F769" s="30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1:21" ht="16.149999999999999" customHeight="1">
      <c r="A770" s="7"/>
      <c r="B770" s="7"/>
      <c r="C770" s="7"/>
      <c r="D770" s="7"/>
      <c r="E770" s="7"/>
      <c r="F770" s="30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1:21" ht="16.149999999999999" customHeight="1">
      <c r="A771" s="7"/>
      <c r="B771" s="7"/>
      <c r="C771" s="7"/>
      <c r="D771" s="7"/>
      <c r="E771" s="7"/>
      <c r="F771" s="30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1:21" ht="16.149999999999999" customHeight="1">
      <c r="A772" s="7"/>
      <c r="B772" s="7"/>
      <c r="C772" s="7"/>
      <c r="D772" s="7"/>
      <c r="E772" s="7"/>
      <c r="F772" s="30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1:21" ht="16.149999999999999" customHeight="1">
      <c r="A773" s="7"/>
      <c r="B773" s="7"/>
      <c r="C773" s="7"/>
      <c r="D773" s="7"/>
      <c r="E773" s="7"/>
      <c r="F773" s="30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1:21" ht="16.149999999999999" customHeight="1">
      <c r="A774" s="7"/>
      <c r="B774" s="7"/>
      <c r="C774" s="7"/>
      <c r="D774" s="7"/>
      <c r="E774" s="7"/>
      <c r="F774" s="30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1:21" ht="16.149999999999999" customHeight="1">
      <c r="A775" s="7"/>
      <c r="B775" s="7"/>
      <c r="C775" s="7"/>
      <c r="D775" s="7"/>
      <c r="E775" s="7"/>
      <c r="F775" s="30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1:21" ht="16.149999999999999" customHeight="1">
      <c r="A776" s="7"/>
      <c r="B776" s="7"/>
      <c r="C776" s="7"/>
      <c r="D776" s="7"/>
      <c r="E776" s="7"/>
      <c r="F776" s="30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1:21" ht="16.149999999999999" customHeight="1">
      <c r="A777" s="7"/>
      <c r="B777" s="7"/>
      <c r="C777" s="7"/>
      <c r="D777" s="7"/>
      <c r="E777" s="7"/>
      <c r="F777" s="30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1:21" ht="16.149999999999999" customHeight="1">
      <c r="A778" s="7"/>
      <c r="B778" s="7"/>
      <c r="C778" s="7"/>
      <c r="D778" s="7"/>
      <c r="E778" s="7"/>
      <c r="F778" s="30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1:21" ht="16.149999999999999" customHeight="1">
      <c r="A779" s="7"/>
      <c r="B779" s="7"/>
      <c r="C779" s="7"/>
      <c r="D779" s="7"/>
      <c r="E779" s="7"/>
      <c r="F779" s="30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1:21" ht="16.149999999999999" customHeight="1">
      <c r="A780" s="7"/>
      <c r="B780" s="7"/>
      <c r="C780" s="7"/>
      <c r="D780" s="7"/>
      <c r="E780" s="7"/>
      <c r="F780" s="30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1:21" ht="16.149999999999999" customHeight="1">
      <c r="A781" s="7"/>
      <c r="B781" s="7"/>
      <c r="C781" s="7"/>
      <c r="D781" s="7"/>
      <c r="E781" s="7"/>
      <c r="F781" s="30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1:21" ht="16.149999999999999" customHeight="1">
      <c r="A782" s="7"/>
      <c r="B782" s="7"/>
      <c r="C782" s="7"/>
      <c r="D782" s="7"/>
      <c r="E782" s="7"/>
      <c r="F782" s="30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1:21" ht="16.149999999999999" customHeight="1">
      <c r="A783" s="7"/>
      <c r="B783" s="7"/>
      <c r="C783" s="7"/>
      <c r="D783" s="7"/>
      <c r="E783" s="7"/>
      <c r="F783" s="30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1:21" ht="16.149999999999999" customHeight="1">
      <c r="A784" s="7"/>
      <c r="B784" s="7"/>
      <c r="C784" s="7"/>
      <c r="D784" s="7"/>
      <c r="E784" s="7"/>
      <c r="F784" s="30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ht="16.149999999999999" customHeight="1">
      <c r="A785" s="7"/>
      <c r="B785" s="7"/>
      <c r="C785" s="7"/>
      <c r="D785" s="7"/>
      <c r="E785" s="7"/>
      <c r="F785" s="30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1:21" ht="16.149999999999999" customHeight="1">
      <c r="A786" s="7"/>
      <c r="B786" s="7"/>
      <c r="C786" s="7"/>
      <c r="D786" s="7"/>
      <c r="E786" s="7"/>
      <c r="F786" s="30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1:21" ht="16.149999999999999" customHeight="1">
      <c r="A787" s="7"/>
      <c r="B787" s="7"/>
      <c r="C787" s="7"/>
      <c r="D787" s="7"/>
      <c r="E787" s="7"/>
      <c r="F787" s="30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1:21" ht="16.149999999999999" customHeight="1">
      <c r="A788" s="7"/>
      <c r="B788" s="7"/>
      <c r="C788" s="7"/>
      <c r="D788" s="7"/>
      <c r="E788" s="7"/>
      <c r="F788" s="30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1:21" ht="16.149999999999999" customHeight="1">
      <c r="A789" s="7"/>
      <c r="B789" s="7"/>
      <c r="C789" s="7"/>
      <c r="D789" s="7"/>
      <c r="E789" s="7"/>
      <c r="F789" s="30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1:21" ht="16.149999999999999" customHeight="1">
      <c r="A790" s="7"/>
      <c r="B790" s="7"/>
      <c r="C790" s="7"/>
      <c r="D790" s="7"/>
      <c r="E790" s="7"/>
      <c r="F790" s="30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1:21" ht="16.149999999999999" customHeight="1">
      <c r="A791" s="7"/>
      <c r="B791" s="7"/>
      <c r="C791" s="7"/>
      <c r="D791" s="7"/>
      <c r="E791" s="7"/>
      <c r="F791" s="30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1:21" ht="16.149999999999999" customHeight="1">
      <c r="A792" s="7"/>
      <c r="B792" s="7"/>
      <c r="C792" s="7"/>
      <c r="D792" s="7"/>
      <c r="E792" s="7"/>
      <c r="F792" s="30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1:21" ht="16.149999999999999" customHeight="1">
      <c r="A793" s="7"/>
      <c r="B793" s="7"/>
      <c r="C793" s="7"/>
      <c r="D793" s="7"/>
      <c r="E793" s="7"/>
      <c r="F793" s="30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1:21" ht="16.149999999999999" customHeight="1">
      <c r="A794" s="7"/>
      <c r="B794" s="7"/>
      <c r="C794" s="7"/>
      <c r="D794" s="7"/>
      <c r="E794" s="7"/>
      <c r="F794" s="30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1:21" ht="16.149999999999999" customHeight="1">
      <c r="A795" s="7"/>
      <c r="B795" s="7"/>
      <c r="C795" s="7"/>
      <c r="D795" s="7"/>
      <c r="E795" s="7"/>
      <c r="F795" s="30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1:21" ht="16.149999999999999" customHeight="1">
      <c r="A796" s="7"/>
      <c r="B796" s="7"/>
      <c r="C796" s="7"/>
      <c r="D796" s="7"/>
      <c r="E796" s="7"/>
      <c r="F796" s="30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1:21" ht="16.149999999999999" customHeight="1">
      <c r="A797" s="7"/>
      <c r="B797" s="7"/>
      <c r="C797" s="7"/>
      <c r="D797" s="7"/>
      <c r="E797" s="7"/>
      <c r="F797" s="30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1:21" ht="16.149999999999999" customHeight="1">
      <c r="A798" s="7"/>
      <c r="B798" s="7"/>
      <c r="C798" s="7"/>
      <c r="D798" s="7"/>
      <c r="E798" s="7"/>
      <c r="F798" s="30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1:21" ht="16.149999999999999" customHeight="1">
      <c r="A799" s="7"/>
      <c r="B799" s="7"/>
      <c r="C799" s="7"/>
      <c r="D799" s="7"/>
      <c r="E799" s="7"/>
      <c r="F799" s="30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1:21" ht="16.149999999999999" customHeight="1">
      <c r="A800" s="7"/>
      <c r="B800" s="7"/>
      <c r="C800" s="7"/>
      <c r="D800" s="7"/>
      <c r="E800" s="7"/>
      <c r="F800" s="30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1:21" ht="16.149999999999999" customHeight="1">
      <c r="A801" s="7"/>
      <c r="B801" s="7"/>
      <c r="C801" s="7"/>
      <c r="D801" s="7"/>
      <c r="E801" s="7"/>
      <c r="F801" s="30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1:21" ht="16.149999999999999" customHeight="1">
      <c r="A802" s="7"/>
      <c r="B802" s="7"/>
      <c r="C802" s="7"/>
      <c r="D802" s="7"/>
      <c r="E802" s="7"/>
      <c r="F802" s="30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1:21" ht="16.149999999999999" customHeight="1">
      <c r="A803" s="7"/>
      <c r="B803" s="7"/>
      <c r="C803" s="7"/>
      <c r="D803" s="7"/>
      <c r="E803" s="7"/>
      <c r="F803" s="30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1:21" ht="16.149999999999999" customHeight="1">
      <c r="A804" s="7"/>
      <c r="B804" s="7"/>
      <c r="C804" s="7"/>
      <c r="D804" s="7"/>
      <c r="E804" s="7"/>
      <c r="F804" s="30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1:21" ht="16.149999999999999" customHeight="1">
      <c r="A805" s="7"/>
      <c r="B805" s="7"/>
      <c r="C805" s="7"/>
      <c r="D805" s="7"/>
      <c r="E805" s="7"/>
      <c r="F805" s="30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1:21" ht="16.149999999999999" customHeight="1">
      <c r="A806" s="7"/>
      <c r="B806" s="7"/>
      <c r="C806" s="7"/>
      <c r="D806" s="7"/>
      <c r="E806" s="7"/>
      <c r="F806" s="30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1:21" ht="16.149999999999999" customHeight="1">
      <c r="A807" s="7"/>
      <c r="B807" s="7"/>
      <c r="C807" s="7"/>
      <c r="D807" s="7"/>
      <c r="E807" s="7"/>
      <c r="F807" s="30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1:21" ht="16.149999999999999" customHeight="1">
      <c r="A808" s="7"/>
      <c r="B808" s="7"/>
      <c r="C808" s="7"/>
      <c r="D808" s="7"/>
      <c r="E808" s="7"/>
      <c r="F808" s="30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1:21" ht="16.149999999999999" customHeight="1">
      <c r="A809" s="7"/>
      <c r="B809" s="7"/>
      <c r="C809" s="7"/>
      <c r="D809" s="7"/>
      <c r="E809" s="7"/>
      <c r="F809" s="30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1:21" ht="16.149999999999999" customHeight="1">
      <c r="A810" s="7"/>
      <c r="B810" s="7"/>
      <c r="C810" s="7"/>
      <c r="D810" s="7"/>
      <c r="E810" s="7"/>
      <c r="F810" s="30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1:21" ht="16.149999999999999" customHeight="1">
      <c r="A811" s="7"/>
      <c r="B811" s="7"/>
      <c r="C811" s="7"/>
      <c r="D811" s="7"/>
      <c r="E811" s="7"/>
      <c r="F811" s="30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1:21" ht="16.149999999999999" customHeight="1">
      <c r="A812" s="7"/>
      <c r="B812" s="7"/>
      <c r="C812" s="7"/>
      <c r="D812" s="7"/>
      <c r="E812" s="7"/>
      <c r="F812" s="30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1:21" ht="16.149999999999999" customHeight="1">
      <c r="A813" s="7"/>
      <c r="B813" s="7"/>
      <c r="C813" s="7"/>
      <c r="D813" s="7"/>
      <c r="E813" s="7"/>
      <c r="F813" s="30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1:21" ht="16.149999999999999" customHeight="1">
      <c r="A814" s="7"/>
      <c r="B814" s="7"/>
      <c r="C814" s="7"/>
      <c r="D814" s="7"/>
      <c r="E814" s="7"/>
      <c r="F814" s="30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1:21" ht="16.149999999999999" customHeight="1">
      <c r="A815" s="7"/>
      <c r="B815" s="7"/>
      <c r="C815" s="7"/>
      <c r="D815" s="7"/>
      <c r="E815" s="7"/>
      <c r="F815" s="30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1:21" ht="16.149999999999999" customHeight="1">
      <c r="A816" s="7"/>
      <c r="B816" s="7"/>
      <c r="C816" s="7"/>
      <c r="D816" s="7"/>
      <c r="E816" s="7"/>
      <c r="F816" s="30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1:21" ht="16.149999999999999" customHeight="1">
      <c r="A817" s="7"/>
      <c r="B817" s="7"/>
      <c r="C817" s="7"/>
      <c r="D817" s="7"/>
      <c r="E817" s="7"/>
      <c r="F817" s="30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1:21" ht="16.149999999999999" customHeight="1">
      <c r="A818" s="7"/>
      <c r="B818" s="7"/>
      <c r="C818" s="7"/>
      <c r="D818" s="7"/>
      <c r="E818" s="7"/>
      <c r="F818" s="30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1:21" ht="16.149999999999999" customHeight="1">
      <c r="A819" s="7"/>
      <c r="B819" s="7"/>
      <c r="C819" s="7"/>
      <c r="D819" s="7"/>
      <c r="E819" s="7"/>
      <c r="F819" s="30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1:21" ht="16.149999999999999" customHeight="1">
      <c r="A820" s="7"/>
      <c r="B820" s="7"/>
      <c r="C820" s="7"/>
      <c r="D820" s="7"/>
      <c r="E820" s="7"/>
      <c r="F820" s="30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1:21" ht="16.149999999999999" customHeight="1">
      <c r="A821" s="7"/>
      <c r="B821" s="7"/>
      <c r="C821" s="7"/>
      <c r="D821" s="7"/>
      <c r="E821" s="7"/>
      <c r="F821" s="30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1:21" ht="16.149999999999999" customHeight="1">
      <c r="A822" s="7"/>
      <c r="B822" s="7"/>
      <c r="C822" s="7"/>
      <c r="D822" s="7"/>
      <c r="E822" s="7"/>
      <c r="F822" s="30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1:21" ht="16.149999999999999" customHeight="1">
      <c r="A823" s="7"/>
      <c r="B823" s="7"/>
      <c r="C823" s="7"/>
      <c r="D823" s="7"/>
      <c r="E823" s="7"/>
      <c r="F823" s="30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1:21" ht="16.149999999999999" customHeight="1">
      <c r="A824" s="7"/>
      <c r="B824" s="7"/>
      <c r="C824" s="7"/>
      <c r="D824" s="7"/>
      <c r="E824" s="7"/>
      <c r="F824" s="30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1:21" ht="16.149999999999999" customHeight="1">
      <c r="A825" s="7"/>
      <c r="B825" s="7"/>
      <c r="C825" s="7"/>
      <c r="D825" s="7"/>
      <c r="E825" s="7"/>
      <c r="F825" s="30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1:21" ht="16.149999999999999" customHeight="1">
      <c r="A826" s="7"/>
      <c r="B826" s="7"/>
      <c r="C826" s="7"/>
      <c r="D826" s="7"/>
      <c r="E826" s="7"/>
      <c r="F826" s="30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1:21" ht="16.149999999999999" customHeight="1">
      <c r="A827" s="7"/>
      <c r="B827" s="7"/>
      <c r="C827" s="7"/>
      <c r="D827" s="7"/>
      <c r="E827" s="7"/>
      <c r="F827" s="30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1:21" ht="16.149999999999999" customHeight="1">
      <c r="A828" s="7"/>
      <c r="B828" s="7"/>
      <c r="C828" s="7"/>
      <c r="D828" s="7"/>
      <c r="E828" s="7"/>
      <c r="F828" s="30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1:21" ht="16.149999999999999" customHeight="1">
      <c r="A829" s="7"/>
      <c r="B829" s="7"/>
      <c r="C829" s="7"/>
      <c r="D829" s="7"/>
      <c r="E829" s="7"/>
      <c r="F829" s="30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1:21" ht="16.149999999999999" customHeight="1">
      <c r="A830" s="7"/>
      <c r="B830" s="7"/>
      <c r="C830" s="7"/>
      <c r="D830" s="7"/>
      <c r="E830" s="7"/>
      <c r="F830" s="30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1:21" ht="16.149999999999999" customHeight="1">
      <c r="A831" s="7"/>
      <c r="B831" s="7"/>
      <c r="C831" s="7"/>
      <c r="D831" s="7"/>
      <c r="E831" s="7"/>
      <c r="F831" s="30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1:21" ht="16.149999999999999" customHeight="1">
      <c r="A832" s="7"/>
      <c r="B832" s="7"/>
      <c r="C832" s="7"/>
      <c r="D832" s="7"/>
      <c r="E832" s="7"/>
      <c r="F832" s="30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1:21" ht="16.149999999999999" customHeight="1">
      <c r="A833" s="7"/>
      <c r="B833" s="7"/>
      <c r="C833" s="7"/>
      <c r="D833" s="7"/>
      <c r="E833" s="7"/>
      <c r="F833" s="30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1:21" ht="16.149999999999999" customHeight="1">
      <c r="A834" s="7"/>
      <c r="B834" s="7"/>
      <c r="C834" s="7"/>
      <c r="D834" s="7"/>
      <c r="E834" s="7"/>
      <c r="F834" s="30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1:21" ht="16.149999999999999" customHeight="1">
      <c r="A835" s="7"/>
      <c r="B835" s="7"/>
      <c r="C835" s="7"/>
      <c r="D835" s="7"/>
      <c r="E835" s="7"/>
      <c r="F835" s="30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1:21" ht="16.149999999999999" customHeight="1">
      <c r="A836" s="7"/>
      <c r="B836" s="7"/>
      <c r="C836" s="7"/>
      <c r="D836" s="7"/>
      <c r="E836" s="7"/>
      <c r="F836" s="30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1:21" ht="16.149999999999999" customHeight="1">
      <c r="A837" s="7"/>
      <c r="B837" s="7"/>
      <c r="C837" s="7"/>
      <c r="D837" s="7"/>
      <c r="E837" s="7"/>
      <c r="F837" s="30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1:21" ht="16.149999999999999" customHeight="1">
      <c r="A838" s="7"/>
      <c r="B838" s="7"/>
      <c r="C838" s="7"/>
      <c r="D838" s="7"/>
      <c r="E838" s="7"/>
      <c r="F838" s="30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1:21" ht="16.149999999999999" customHeight="1">
      <c r="A839" s="7"/>
      <c r="B839" s="7"/>
      <c r="C839" s="7"/>
      <c r="D839" s="7"/>
      <c r="E839" s="7"/>
      <c r="F839" s="30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1:21" ht="16.149999999999999" customHeight="1">
      <c r="A840" s="7"/>
      <c r="B840" s="7"/>
      <c r="C840" s="7"/>
      <c r="D840" s="7"/>
      <c r="E840" s="7"/>
      <c r="F840" s="30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1:21" ht="16.149999999999999" customHeight="1">
      <c r="A841" s="7"/>
      <c r="B841" s="7"/>
      <c r="C841" s="7"/>
      <c r="D841" s="7"/>
      <c r="E841" s="7"/>
      <c r="F841" s="30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1:21" ht="16.149999999999999" customHeight="1">
      <c r="A842" s="7"/>
      <c r="B842" s="7"/>
      <c r="C842" s="7"/>
      <c r="D842" s="7"/>
      <c r="E842" s="7"/>
      <c r="F842" s="30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1:21" ht="16.149999999999999" customHeight="1">
      <c r="A843" s="7"/>
      <c r="B843" s="7"/>
      <c r="C843" s="7"/>
      <c r="D843" s="7"/>
      <c r="E843" s="7"/>
      <c r="F843" s="30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1:21" ht="16.149999999999999" customHeight="1">
      <c r="A844" s="7"/>
      <c r="B844" s="7"/>
      <c r="C844" s="7"/>
      <c r="D844" s="7"/>
      <c r="E844" s="7"/>
      <c r="F844" s="30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1:21" ht="16.149999999999999" customHeight="1">
      <c r="A845" s="7"/>
      <c r="B845" s="7"/>
      <c r="C845" s="7"/>
      <c r="D845" s="7"/>
      <c r="E845" s="7"/>
      <c r="F845" s="30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1:21" ht="16.149999999999999" customHeight="1">
      <c r="A846" s="7"/>
      <c r="B846" s="7"/>
      <c r="C846" s="7"/>
      <c r="D846" s="7"/>
      <c r="E846" s="7"/>
      <c r="F846" s="30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1:21" ht="16.149999999999999" customHeight="1">
      <c r="A847" s="7"/>
      <c r="B847" s="7"/>
      <c r="C847" s="7"/>
      <c r="D847" s="7"/>
      <c r="E847" s="7"/>
      <c r="F847" s="30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1:21" ht="16.149999999999999" customHeight="1">
      <c r="A848" s="7"/>
      <c r="B848" s="7"/>
      <c r="C848" s="7"/>
      <c r="D848" s="7"/>
      <c r="E848" s="7"/>
      <c r="F848" s="30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1:21" ht="16.149999999999999" customHeight="1">
      <c r="A849" s="7"/>
      <c r="B849" s="7"/>
      <c r="C849" s="7"/>
      <c r="D849" s="7"/>
      <c r="E849" s="7"/>
      <c r="F849" s="30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1:21" ht="16.149999999999999" customHeight="1">
      <c r="A850" s="7"/>
      <c r="B850" s="7"/>
      <c r="C850" s="7"/>
      <c r="D850" s="7"/>
      <c r="E850" s="7"/>
      <c r="F850" s="30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1:21" ht="16.149999999999999" customHeight="1">
      <c r="A851" s="7"/>
      <c r="B851" s="7"/>
      <c r="C851" s="7"/>
      <c r="D851" s="7"/>
      <c r="E851" s="7"/>
      <c r="F851" s="30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1:21" ht="16.149999999999999" customHeight="1">
      <c r="A852" s="7"/>
      <c r="B852" s="7"/>
      <c r="C852" s="7"/>
      <c r="D852" s="7"/>
      <c r="E852" s="7"/>
      <c r="F852" s="30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1:21" ht="16.149999999999999" customHeight="1">
      <c r="A853" s="7"/>
      <c r="B853" s="7"/>
      <c r="C853" s="7"/>
      <c r="D853" s="7"/>
      <c r="E853" s="7"/>
      <c r="F853" s="30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1:21" ht="16.149999999999999" customHeight="1">
      <c r="A854" s="7"/>
      <c r="B854" s="7"/>
      <c r="C854" s="7"/>
      <c r="D854" s="7"/>
      <c r="E854" s="7"/>
      <c r="F854" s="30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1:21" ht="16.149999999999999" customHeight="1">
      <c r="A855" s="7"/>
      <c r="B855" s="7"/>
      <c r="C855" s="7"/>
      <c r="D855" s="7"/>
      <c r="E855" s="7"/>
      <c r="F855" s="30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1:21" ht="16.149999999999999" customHeight="1">
      <c r="A856" s="7"/>
      <c r="B856" s="7"/>
      <c r="C856" s="7"/>
      <c r="D856" s="7"/>
      <c r="E856" s="7"/>
      <c r="F856" s="30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1:21" ht="16.149999999999999" customHeight="1">
      <c r="A857" s="7"/>
      <c r="B857" s="7"/>
      <c r="C857" s="7"/>
      <c r="D857" s="7"/>
      <c r="E857" s="7"/>
      <c r="F857" s="30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1:21" ht="16.149999999999999" customHeight="1">
      <c r="A858" s="7"/>
      <c r="B858" s="7"/>
      <c r="C858" s="7"/>
      <c r="D858" s="7"/>
      <c r="E858" s="7"/>
      <c r="F858" s="30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1:21" ht="16.149999999999999" customHeight="1">
      <c r="A859" s="7"/>
      <c r="B859" s="7"/>
      <c r="C859" s="7"/>
      <c r="D859" s="7"/>
      <c r="E859" s="7"/>
      <c r="F859" s="30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1:21" ht="16.149999999999999" customHeight="1">
      <c r="A860" s="7"/>
      <c r="B860" s="7"/>
      <c r="C860" s="7"/>
      <c r="D860" s="7"/>
      <c r="E860" s="7"/>
      <c r="F860" s="30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1:21" ht="16.149999999999999" customHeight="1">
      <c r="A861" s="7"/>
      <c r="B861" s="7"/>
      <c r="C861" s="7"/>
      <c r="D861" s="7"/>
      <c r="E861" s="7"/>
      <c r="F861" s="30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1:21" ht="16.149999999999999" customHeight="1">
      <c r="A862" s="7"/>
      <c r="B862" s="7"/>
      <c r="C862" s="7"/>
      <c r="D862" s="7"/>
      <c r="E862" s="7"/>
      <c r="F862" s="30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1:21" ht="16.149999999999999" customHeight="1">
      <c r="A863" s="7"/>
      <c r="B863" s="7"/>
      <c r="C863" s="7"/>
      <c r="D863" s="7"/>
      <c r="E863" s="7"/>
      <c r="F863" s="30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1:21" ht="16.149999999999999" customHeight="1">
      <c r="A864" s="7"/>
      <c r="B864" s="7"/>
      <c r="C864" s="7"/>
      <c r="D864" s="7"/>
      <c r="E864" s="7"/>
      <c r="F864" s="30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1:21" ht="16.149999999999999" customHeight="1">
      <c r="A865" s="7"/>
      <c r="B865" s="7"/>
      <c r="C865" s="7"/>
      <c r="D865" s="7"/>
      <c r="E865" s="7"/>
      <c r="F865" s="30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1:21" ht="16.149999999999999" customHeight="1">
      <c r="A866" s="7"/>
      <c r="B866" s="7"/>
      <c r="C866" s="7"/>
      <c r="D866" s="7"/>
      <c r="E866" s="7"/>
      <c r="F866" s="30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1:21" ht="16.149999999999999" customHeight="1">
      <c r="A867" s="7"/>
      <c r="B867" s="7"/>
      <c r="C867" s="7"/>
      <c r="D867" s="7"/>
      <c r="E867" s="7"/>
      <c r="F867" s="30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1:21" ht="16.149999999999999" customHeight="1">
      <c r="A868" s="7"/>
      <c r="B868" s="7"/>
      <c r="C868" s="7"/>
      <c r="D868" s="7"/>
      <c r="E868" s="7"/>
      <c r="F868" s="30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1:21" ht="16.149999999999999" customHeight="1">
      <c r="A869" s="7"/>
      <c r="B869" s="7"/>
      <c r="C869" s="7"/>
      <c r="D869" s="7"/>
      <c r="E869" s="7"/>
      <c r="F869" s="30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1:21" ht="16.149999999999999" customHeight="1">
      <c r="A870" s="7"/>
      <c r="B870" s="7"/>
      <c r="C870" s="7"/>
      <c r="D870" s="7"/>
      <c r="E870" s="7"/>
      <c r="F870" s="30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1:21" ht="16.149999999999999" customHeight="1">
      <c r="A871" s="7"/>
      <c r="B871" s="7"/>
      <c r="C871" s="7"/>
      <c r="D871" s="7"/>
      <c r="E871" s="7"/>
      <c r="F871" s="30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1:21" ht="16.149999999999999" customHeight="1">
      <c r="A872" s="7"/>
      <c r="B872" s="7"/>
      <c r="C872" s="7"/>
      <c r="D872" s="7"/>
      <c r="E872" s="7"/>
      <c r="F872" s="30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1:21" ht="16.149999999999999" customHeight="1">
      <c r="A873" s="7"/>
      <c r="B873" s="7"/>
      <c r="C873" s="7"/>
      <c r="D873" s="7"/>
      <c r="E873" s="7"/>
      <c r="F873" s="30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1:21" ht="16.149999999999999" customHeight="1">
      <c r="A874" s="7"/>
      <c r="B874" s="7"/>
      <c r="C874" s="7"/>
      <c r="D874" s="7"/>
      <c r="E874" s="7"/>
      <c r="F874" s="30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1:21" ht="16.149999999999999" customHeight="1">
      <c r="A875" s="7"/>
      <c r="B875" s="7"/>
      <c r="C875" s="7"/>
      <c r="D875" s="7"/>
      <c r="E875" s="7"/>
      <c r="F875" s="30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1:21" ht="16.149999999999999" customHeight="1">
      <c r="A876" s="7"/>
      <c r="B876" s="7"/>
      <c r="C876" s="7"/>
      <c r="D876" s="7"/>
      <c r="E876" s="7"/>
      <c r="F876" s="30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1:21" ht="16.149999999999999" customHeight="1">
      <c r="A877" s="7"/>
      <c r="B877" s="7"/>
      <c r="C877" s="7"/>
      <c r="D877" s="7"/>
      <c r="E877" s="7"/>
      <c r="F877" s="30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1:21" ht="16.149999999999999" customHeight="1">
      <c r="A878" s="7"/>
      <c r="B878" s="7"/>
      <c r="C878" s="7"/>
      <c r="D878" s="7"/>
      <c r="E878" s="7"/>
      <c r="F878" s="30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1:21" ht="16.149999999999999" customHeight="1">
      <c r="A879" s="7"/>
      <c r="B879" s="7"/>
      <c r="C879" s="7"/>
      <c r="D879" s="7"/>
      <c r="E879" s="7"/>
      <c r="F879" s="30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1:21" ht="16.149999999999999" customHeight="1">
      <c r="A880" s="7"/>
      <c r="B880" s="7"/>
      <c r="C880" s="7"/>
      <c r="D880" s="7"/>
      <c r="E880" s="7"/>
      <c r="F880" s="30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1:21" ht="16.149999999999999" customHeight="1">
      <c r="A881" s="7"/>
      <c r="B881" s="7"/>
      <c r="C881" s="7"/>
      <c r="D881" s="7"/>
      <c r="E881" s="7"/>
      <c r="F881" s="30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1:21" ht="16.149999999999999" customHeight="1">
      <c r="A882" s="7"/>
      <c r="B882" s="7"/>
      <c r="C882" s="7"/>
      <c r="D882" s="7"/>
      <c r="E882" s="7"/>
      <c r="F882" s="30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1:21" ht="16.149999999999999" customHeight="1">
      <c r="A883" s="7"/>
      <c r="B883" s="7"/>
      <c r="C883" s="7"/>
      <c r="D883" s="7"/>
      <c r="E883" s="7"/>
      <c r="F883" s="30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1:21" ht="16.149999999999999" customHeight="1">
      <c r="A884" s="7"/>
      <c r="B884" s="7"/>
      <c r="C884" s="7"/>
      <c r="D884" s="7"/>
      <c r="E884" s="7"/>
      <c r="F884" s="30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1:21" ht="16.149999999999999" customHeight="1">
      <c r="A885" s="7"/>
      <c r="B885" s="7"/>
      <c r="C885" s="7"/>
      <c r="D885" s="7"/>
      <c r="E885" s="7"/>
      <c r="F885" s="30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1:21" ht="16.149999999999999" customHeight="1">
      <c r="A886" s="7"/>
      <c r="B886" s="7"/>
      <c r="C886" s="7"/>
      <c r="D886" s="7"/>
      <c r="E886" s="7"/>
      <c r="F886" s="30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1:21" ht="16.149999999999999" customHeight="1">
      <c r="A887" s="7"/>
      <c r="B887" s="7"/>
      <c r="C887" s="7"/>
      <c r="D887" s="7"/>
      <c r="E887" s="7"/>
      <c r="F887" s="30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1:21" ht="16.149999999999999" customHeight="1">
      <c r="A888" s="7"/>
      <c r="B888" s="7"/>
      <c r="C888" s="7"/>
      <c r="D888" s="7"/>
      <c r="E888" s="7"/>
      <c r="F888" s="30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1:21" ht="16.149999999999999" customHeight="1">
      <c r="A889" s="7"/>
      <c r="B889" s="7"/>
      <c r="C889" s="7"/>
      <c r="D889" s="7"/>
      <c r="E889" s="7"/>
      <c r="F889" s="30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1:21" ht="16.149999999999999" customHeight="1">
      <c r="A890" s="7"/>
      <c r="B890" s="7"/>
      <c r="C890" s="7"/>
      <c r="D890" s="7"/>
      <c r="E890" s="7"/>
      <c r="F890" s="30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1:21" ht="16.149999999999999" customHeight="1">
      <c r="A891" s="7"/>
      <c r="B891" s="7"/>
      <c r="C891" s="7"/>
      <c r="D891" s="7"/>
      <c r="E891" s="7"/>
      <c r="F891" s="30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1:21" ht="16.149999999999999" customHeight="1">
      <c r="A892" s="7"/>
      <c r="B892" s="7"/>
      <c r="C892" s="7"/>
      <c r="D892" s="7"/>
      <c r="E892" s="7"/>
      <c r="F892" s="30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1:21" ht="16.149999999999999" customHeight="1">
      <c r="A893" s="7"/>
      <c r="B893" s="7"/>
      <c r="C893" s="7"/>
      <c r="D893" s="7"/>
      <c r="E893" s="7"/>
      <c r="F893" s="30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1:21" ht="16.149999999999999" customHeight="1">
      <c r="A894" s="7"/>
      <c r="B894" s="7"/>
      <c r="C894" s="7"/>
      <c r="D894" s="7"/>
      <c r="E894" s="7"/>
      <c r="F894" s="30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1:21" ht="16.149999999999999" customHeight="1">
      <c r="A895" s="7"/>
      <c r="B895" s="7"/>
      <c r="C895" s="7"/>
      <c r="D895" s="7"/>
      <c r="E895" s="7"/>
      <c r="F895" s="30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1:21" ht="16.149999999999999" customHeight="1">
      <c r="A896" s="7"/>
      <c r="B896" s="7"/>
      <c r="C896" s="7"/>
      <c r="D896" s="7"/>
      <c r="E896" s="7"/>
      <c r="F896" s="30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1:21" ht="16.149999999999999" customHeight="1">
      <c r="A897" s="7"/>
      <c r="B897" s="7"/>
      <c r="C897" s="7"/>
      <c r="D897" s="7"/>
      <c r="E897" s="7"/>
      <c r="F897" s="30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1:21" ht="16.149999999999999" customHeight="1">
      <c r="A898" s="7"/>
      <c r="B898" s="7"/>
      <c r="C898" s="7"/>
      <c r="D898" s="7"/>
      <c r="E898" s="7"/>
      <c r="F898" s="30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1:21" ht="16.149999999999999" customHeight="1">
      <c r="A899" s="7"/>
      <c r="B899" s="7"/>
      <c r="C899" s="7"/>
      <c r="D899" s="7"/>
      <c r="E899" s="7"/>
      <c r="F899" s="30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1:21" ht="16.149999999999999" customHeight="1">
      <c r="A900" s="7"/>
      <c r="B900" s="7"/>
      <c r="C900" s="7"/>
      <c r="D900" s="7"/>
      <c r="E900" s="7"/>
      <c r="F900" s="30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spans="1:21" ht="16.149999999999999" customHeight="1">
      <c r="A901" s="7"/>
      <c r="B901" s="7"/>
      <c r="C901" s="7"/>
      <c r="D901" s="7"/>
      <c r="E901" s="7"/>
      <c r="F901" s="30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spans="1:21" ht="16.149999999999999" customHeight="1">
      <c r="A902" s="7"/>
      <c r="B902" s="7"/>
      <c r="C902" s="7"/>
      <c r="D902" s="7"/>
      <c r="E902" s="7"/>
      <c r="F902" s="30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spans="1:21" ht="16.149999999999999" customHeight="1">
      <c r="A903" s="7"/>
      <c r="B903" s="7"/>
      <c r="C903" s="7"/>
      <c r="D903" s="7"/>
      <c r="E903" s="7"/>
      <c r="F903" s="30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spans="1:21" ht="16.149999999999999" customHeight="1">
      <c r="A904" s="7"/>
      <c r="B904" s="7"/>
      <c r="C904" s="7"/>
      <c r="D904" s="7"/>
      <c r="E904" s="7"/>
      <c r="F904" s="30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spans="1:21" ht="16.149999999999999" customHeight="1">
      <c r="A905" s="7"/>
      <c r="B905" s="7"/>
      <c r="C905" s="7"/>
      <c r="D905" s="7"/>
      <c r="E905" s="7"/>
      <c r="F905" s="30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spans="1:21" ht="16.149999999999999" customHeight="1">
      <c r="A906" s="7"/>
      <c r="B906" s="7"/>
      <c r="C906" s="7"/>
      <c r="D906" s="7"/>
      <c r="E906" s="7"/>
      <c r="F906" s="30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spans="1:21" ht="16.149999999999999" customHeight="1">
      <c r="A907" s="7"/>
      <c r="B907" s="7"/>
      <c r="C907" s="7"/>
      <c r="D907" s="7"/>
      <c r="E907" s="7"/>
      <c r="F907" s="30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spans="1:21" ht="16.149999999999999" customHeight="1">
      <c r="A908" s="7"/>
      <c r="B908" s="7"/>
      <c r="C908" s="7"/>
      <c r="D908" s="7"/>
      <c r="E908" s="7"/>
      <c r="F908" s="30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spans="1:21" ht="16.149999999999999" customHeight="1">
      <c r="A909" s="7"/>
      <c r="B909" s="7"/>
      <c r="C909" s="7"/>
      <c r="D909" s="7"/>
      <c r="E909" s="7"/>
      <c r="F909" s="30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spans="1:21" ht="16.149999999999999" customHeight="1">
      <c r="A910" s="7"/>
      <c r="B910" s="7"/>
      <c r="C910" s="7"/>
      <c r="D910" s="7"/>
      <c r="E910" s="7"/>
      <c r="F910" s="30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spans="1:21" ht="16.149999999999999" customHeight="1">
      <c r="A911" s="7"/>
      <c r="B911" s="7"/>
      <c r="C911" s="7"/>
      <c r="D911" s="7"/>
      <c r="E911" s="7"/>
      <c r="F911" s="30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spans="1:21" ht="16.149999999999999" customHeight="1">
      <c r="A912" s="7"/>
      <c r="B912" s="7"/>
      <c r="C912" s="7"/>
      <c r="D912" s="7"/>
      <c r="E912" s="7"/>
      <c r="F912" s="30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spans="1:21" ht="16.149999999999999" customHeight="1">
      <c r="A913" s="7"/>
      <c r="B913" s="7"/>
      <c r="C913" s="7"/>
      <c r="D913" s="7"/>
      <c r="E913" s="7"/>
      <c r="F913" s="30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spans="1:21" ht="16.149999999999999" customHeight="1">
      <c r="A914" s="7"/>
      <c r="B914" s="7"/>
      <c r="C914" s="7"/>
      <c r="D914" s="7"/>
      <c r="E914" s="7"/>
      <c r="F914" s="30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spans="1:21" ht="16.149999999999999" customHeight="1">
      <c r="A915" s="7"/>
      <c r="B915" s="7"/>
      <c r="C915" s="7"/>
      <c r="D915" s="7"/>
      <c r="E915" s="7"/>
      <c r="F915" s="30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spans="1:21" ht="16.149999999999999" customHeight="1">
      <c r="A916" s="7"/>
      <c r="B916" s="7"/>
      <c r="C916" s="7"/>
      <c r="D916" s="7"/>
      <c r="E916" s="7"/>
      <c r="F916" s="30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spans="1:21" ht="16.149999999999999" customHeight="1">
      <c r="A917" s="7"/>
      <c r="B917" s="7"/>
      <c r="C917" s="7"/>
      <c r="D917" s="7"/>
      <c r="E917" s="7"/>
      <c r="F917" s="30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spans="1:21" ht="16.149999999999999" customHeight="1">
      <c r="A918" s="7"/>
      <c r="B918" s="7"/>
      <c r="C918" s="7"/>
      <c r="D918" s="7"/>
      <c r="E918" s="7"/>
      <c r="F918" s="30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spans="1:21" ht="16.149999999999999" customHeight="1">
      <c r="A919" s="7"/>
      <c r="B919" s="7"/>
      <c r="C919" s="7"/>
      <c r="D919" s="7"/>
      <c r="E919" s="7"/>
      <c r="F919" s="30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spans="1:21" ht="16.149999999999999" customHeight="1">
      <c r="A920" s="7"/>
      <c r="B920" s="7"/>
      <c r="C920" s="7"/>
      <c r="D920" s="7"/>
      <c r="E920" s="7"/>
      <c r="F920" s="30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spans="1:21" ht="16.149999999999999" customHeight="1">
      <c r="A921" s="7"/>
      <c r="B921" s="7"/>
      <c r="C921" s="7"/>
      <c r="D921" s="7"/>
      <c r="E921" s="7"/>
      <c r="F921" s="30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spans="1:21" ht="16.149999999999999" customHeight="1">
      <c r="A922" s="7"/>
      <c r="B922" s="7"/>
      <c r="C922" s="7"/>
      <c r="D922" s="7"/>
      <c r="E922" s="7"/>
      <c r="F922" s="30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spans="1:21" ht="16.149999999999999" customHeight="1">
      <c r="A923" s="7"/>
      <c r="B923" s="7"/>
      <c r="C923" s="7"/>
      <c r="D923" s="7"/>
      <c r="E923" s="7"/>
      <c r="F923" s="30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spans="1:21" ht="16.149999999999999" customHeight="1">
      <c r="A924" s="7"/>
      <c r="B924" s="7"/>
      <c r="C924" s="7"/>
      <c r="D924" s="7"/>
      <c r="E924" s="7"/>
      <c r="F924" s="30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spans="1:21" ht="16.149999999999999" customHeight="1">
      <c r="A925" s="7"/>
      <c r="B925" s="7"/>
      <c r="C925" s="7"/>
      <c r="D925" s="7"/>
      <c r="E925" s="7"/>
      <c r="F925" s="30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spans="1:21" ht="16.149999999999999" customHeight="1">
      <c r="A926" s="7"/>
      <c r="B926" s="7"/>
      <c r="C926" s="7"/>
      <c r="D926" s="7"/>
      <c r="E926" s="7"/>
      <c r="F926" s="30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spans="1:21" ht="16.149999999999999" customHeight="1">
      <c r="A927" s="7"/>
      <c r="B927" s="7"/>
      <c r="C927" s="7"/>
      <c r="D927" s="7"/>
      <c r="E927" s="7"/>
      <c r="F927" s="30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spans="1:21" ht="16.149999999999999" customHeight="1">
      <c r="A928" s="7"/>
      <c r="B928" s="7"/>
      <c r="C928" s="7"/>
      <c r="D928" s="7"/>
      <c r="E928" s="7"/>
      <c r="F928" s="30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spans="1:21" ht="16.149999999999999" customHeight="1">
      <c r="A929" s="7"/>
      <c r="B929" s="7"/>
      <c r="C929" s="7"/>
      <c r="D929" s="7"/>
      <c r="E929" s="7"/>
      <c r="F929" s="30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spans="1:21" ht="16.149999999999999" customHeight="1">
      <c r="A930" s="7"/>
      <c r="B930" s="7"/>
      <c r="C930" s="7"/>
      <c r="D930" s="7"/>
      <c r="E930" s="7"/>
      <c r="F930" s="30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spans="1:21" ht="16.149999999999999" customHeight="1">
      <c r="A931" s="7"/>
      <c r="B931" s="7"/>
      <c r="C931" s="7"/>
      <c r="D931" s="7"/>
      <c r="E931" s="7"/>
      <c r="F931" s="30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spans="1:21" ht="16.149999999999999" customHeight="1">
      <c r="A932" s="7"/>
      <c r="B932" s="7"/>
      <c r="C932" s="7"/>
      <c r="D932" s="7"/>
      <c r="E932" s="7"/>
      <c r="F932" s="30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spans="1:21" ht="16.149999999999999" customHeight="1">
      <c r="A933" s="7"/>
      <c r="B933" s="7"/>
      <c r="C933" s="7"/>
      <c r="D933" s="7"/>
      <c r="E933" s="7"/>
      <c r="F933" s="30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spans="1:21" ht="16.149999999999999" customHeight="1">
      <c r="A934" s="7"/>
      <c r="B934" s="7"/>
      <c r="C934" s="7"/>
      <c r="D934" s="7"/>
      <c r="E934" s="7"/>
      <c r="F934" s="30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spans="1:21" ht="16.149999999999999" customHeight="1">
      <c r="A935" s="7"/>
      <c r="B935" s="7"/>
      <c r="C935" s="7"/>
      <c r="D935" s="7"/>
      <c r="E935" s="7"/>
      <c r="F935" s="30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spans="1:21" ht="16.149999999999999" customHeight="1">
      <c r="A936" s="7"/>
      <c r="B936" s="7"/>
      <c r="C936" s="7"/>
      <c r="D936" s="7"/>
      <c r="E936" s="7"/>
      <c r="F936" s="30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spans="1:21" ht="16.149999999999999" customHeight="1">
      <c r="A937" s="7"/>
      <c r="B937" s="7"/>
      <c r="C937" s="7"/>
      <c r="D937" s="7"/>
      <c r="E937" s="7"/>
      <c r="F937" s="30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spans="1:21" ht="16.149999999999999" customHeight="1">
      <c r="A938" s="7"/>
      <c r="B938" s="7"/>
      <c r="C938" s="7"/>
      <c r="D938" s="7"/>
      <c r="E938" s="7"/>
      <c r="F938" s="30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spans="1:21" ht="16.149999999999999" customHeight="1">
      <c r="A939" s="7"/>
      <c r="B939" s="7"/>
      <c r="C939" s="7"/>
      <c r="D939" s="7"/>
      <c r="E939" s="7"/>
      <c r="F939" s="30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spans="1:21" ht="16.149999999999999" customHeight="1">
      <c r="A940" s="7"/>
      <c r="B940" s="7"/>
      <c r="C940" s="7"/>
      <c r="D940" s="7"/>
      <c r="E940" s="7"/>
      <c r="F940" s="30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spans="1:21" ht="16.149999999999999" customHeight="1">
      <c r="A941" s="7"/>
      <c r="B941" s="7"/>
      <c r="C941" s="7"/>
      <c r="D941" s="7"/>
      <c r="E941" s="7"/>
      <c r="F941" s="30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spans="1:21" ht="16.149999999999999" customHeight="1">
      <c r="A942" s="7"/>
      <c r="B942" s="7"/>
      <c r="C942" s="7"/>
      <c r="D942" s="7"/>
      <c r="E942" s="7"/>
      <c r="F942" s="30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spans="1:21" ht="16.149999999999999" customHeight="1">
      <c r="A943" s="7"/>
      <c r="B943" s="7"/>
      <c r="C943" s="7"/>
      <c r="D943" s="7"/>
      <c r="E943" s="7"/>
      <c r="F943" s="30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spans="1:21" ht="16.149999999999999" customHeight="1">
      <c r="A944" s="7"/>
      <c r="B944" s="7"/>
      <c r="C944" s="7"/>
      <c r="D944" s="7"/>
      <c r="E944" s="7"/>
      <c r="F944" s="30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spans="1:21" ht="16.149999999999999" customHeight="1">
      <c r="A945" s="7"/>
      <c r="B945" s="7"/>
      <c r="C945" s="7"/>
      <c r="D945" s="7"/>
      <c r="E945" s="7"/>
      <c r="F945" s="30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spans="1:21" ht="16.149999999999999" customHeight="1">
      <c r="A946" s="7"/>
      <c r="B946" s="7"/>
      <c r="C946" s="7"/>
      <c r="D946" s="7"/>
      <c r="E946" s="7"/>
      <c r="F946" s="30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spans="1:21" ht="16.149999999999999" customHeight="1">
      <c r="A947" s="7"/>
      <c r="B947" s="7"/>
      <c r="C947" s="7"/>
      <c r="D947" s="7"/>
      <c r="E947" s="7"/>
      <c r="F947" s="30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spans="1:21" ht="16.149999999999999" customHeight="1">
      <c r="A948" s="7"/>
      <c r="B948" s="7"/>
      <c r="C948" s="7"/>
      <c r="D948" s="7"/>
      <c r="E948" s="7"/>
      <c r="F948" s="30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spans="1:21" ht="16.149999999999999" customHeight="1">
      <c r="A949" s="7"/>
      <c r="B949" s="7"/>
      <c r="C949" s="7"/>
      <c r="D949" s="7"/>
      <c r="E949" s="7"/>
      <c r="F949" s="30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spans="1:21" ht="16.149999999999999" customHeight="1">
      <c r="A950" s="7"/>
      <c r="B950" s="7"/>
      <c r="C950" s="7"/>
      <c r="D950" s="7"/>
      <c r="E950" s="7"/>
      <c r="F950" s="30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spans="1:21" ht="16.149999999999999" customHeight="1">
      <c r="A951" s="7"/>
      <c r="B951" s="7"/>
      <c r="C951" s="7"/>
      <c r="D951" s="7"/>
      <c r="E951" s="7"/>
      <c r="F951" s="30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spans="1:21" ht="16.149999999999999" customHeight="1">
      <c r="A952" s="7"/>
      <c r="B952" s="7"/>
      <c r="C952" s="7"/>
      <c r="D952" s="7"/>
      <c r="E952" s="7"/>
      <c r="F952" s="30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spans="1:21" ht="16.149999999999999" customHeight="1">
      <c r="A953" s="7"/>
      <c r="B953" s="7"/>
      <c r="C953" s="7"/>
      <c r="D953" s="7"/>
      <c r="E953" s="7"/>
      <c r="F953" s="30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spans="1:21" ht="16.149999999999999" customHeight="1">
      <c r="A954" s="7"/>
      <c r="B954" s="7"/>
      <c r="C954" s="7"/>
      <c r="D954" s="7"/>
      <c r="E954" s="7"/>
      <c r="F954" s="30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spans="1:21" ht="16.149999999999999" customHeight="1">
      <c r="A955" s="7"/>
      <c r="B955" s="7"/>
      <c r="C955" s="7"/>
      <c r="D955" s="7"/>
      <c r="E955" s="7"/>
      <c r="F955" s="30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spans="1:21" ht="16.149999999999999" customHeight="1">
      <c r="A956" s="7"/>
      <c r="B956" s="7"/>
      <c r="C956" s="7"/>
      <c r="D956" s="7"/>
      <c r="E956" s="7"/>
      <c r="F956" s="30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spans="1:21" ht="16.149999999999999" customHeight="1">
      <c r="A957" s="7"/>
      <c r="B957" s="7"/>
      <c r="C957" s="7"/>
      <c r="D957" s="7"/>
      <c r="E957" s="7"/>
      <c r="F957" s="30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spans="1:21" ht="16.149999999999999" customHeight="1">
      <c r="A958" s="7"/>
      <c r="B958" s="7"/>
      <c r="C958" s="7"/>
      <c r="D958" s="7"/>
      <c r="E958" s="7"/>
      <c r="F958" s="30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spans="1:21" ht="16.149999999999999" customHeight="1">
      <c r="A959" s="7"/>
      <c r="B959" s="7"/>
      <c r="C959" s="7"/>
      <c r="D959" s="7"/>
      <c r="E959" s="7"/>
      <c r="F959" s="30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spans="1:21" ht="16.149999999999999" customHeight="1">
      <c r="A960" s="7"/>
      <c r="B960" s="7"/>
      <c r="C960" s="7"/>
      <c r="D960" s="7"/>
      <c r="E960" s="7"/>
      <c r="F960" s="30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spans="1:21" ht="16.149999999999999" customHeight="1">
      <c r="A961" s="7"/>
      <c r="B961" s="7"/>
      <c r="C961" s="7"/>
      <c r="D961" s="7"/>
      <c r="E961" s="7"/>
      <c r="F961" s="30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spans="1:21" ht="16.149999999999999" customHeight="1">
      <c r="A962" s="7"/>
      <c r="B962" s="7"/>
      <c r="C962" s="7"/>
      <c r="D962" s="7"/>
      <c r="E962" s="7"/>
      <c r="F962" s="30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spans="1:21" ht="16.149999999999999" customHeight="1">
      <c r="A963" s="7"/>
      <c r="B963" s="7"/>
      <c r="C963" s="7"/>
      <c r="D963" s="7"/>
      <c r="E963" s="7"/>
      <c r="F963" s="30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spans="1:21" ht="16.149999999999999" customHeight="1">
      <c r="A964" s="7"/>
      <c r="B964" s="7"/>
      <c r="C964" s="7"/>
      <c r="D964" s="7"/>
      <c r="E964" s="7"/>
      <c r="F964" s="30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spans="1:21" ht="16.149999999999999" customHeight="1">
      <c r="A965" s="7"/>
      <c r="B965" s="7"/>
      <c r="C965" s="7"/>
      <c r="D965" s="7"/>
      <c r="E965" s="7"/>
      <c r="F965" s="30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spans="1:21" ht="16.149999999999999" customHeight="1">
      <c r="A966" s="7"/>
      <c r="B966" s="7"/>
      <c r="C966" s="7"/>
      <c r="D966" s="7"/>
      <c r="E966" s="7"/>
      <c r="F966" s="30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spans="1:21" ht="16.149999999999999" customHeight="1">
      <c r="A967" s="7"/>
      <c r="B967" s="7"/>
      <c r="C967" s="7"/>
      <c r="D967" s="7"/>
      <c r="E967" s="7"/>
      <c r="F967" s="30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spans="1:21" ht="16.149999999999999" customHeight="1">
      <c r="A968" s="7"/>
      <c r="B968" s="7"/>
      <c r="C968" s="7"/>
      <c r="D968" s="7"/>
      <c r="E968" s="7"/>
      <c r="F968" s="30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spans="1:21" ht="16.149999999999999" customHeight="1">
      <c r="A969" s="7"/>
      <c r="B969" s="7"/>
      <c r="C969" s="7"/>
      <c r="D969" s="7"/>
      <c r="E969" s="7"/>
      <c r="F969" s="30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spans="1:21" ht="16.149999999999999" customHeight="1">
      <c r="A970" s="7"/>
      <c r="B970" s="7"/>
      <c r="C970" s="7"/>
      <c r="D970" s="7"/>
      <c r="E970" s="7"/>
      <c r="F970" s="30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spans="1:21" ht="16.149999999999999" customHeight="1">
      <c r="A971" s="7"/>
      <c r="B971" s="7"/>
      <c r="C971" s="7"/>
      <c r="D971" s="7"/>
      <c r="E971" s="7"/>
      <c r="F971" s="30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spans="1:21" ht="16.149999999999999" customHeight="1">
      <c r="A972" s="7"/>
      <c r="B972" s="7"/>
      <c r="C972" s="7"/>
      <c r="D972" s="7"/>
      <c r="E972" s="7"/>
      <c r="F972" s="30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spans="1:21" ht="16.149999999999999" customHeight="1">
      <c r="A973" s="7"/>
      <c r="B973" s="7"/>
      <c r="C973" s="7"/>
      <c r="D973" s="7"/>
      <c r="E973" s="7"/>
      <c r="F973" s="30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spans="1:21" ht="16.149999999999999" customHeight="1">
      <c r="A974" s="7"/>
      <c r="B974" s="7"/>
      <c r="C974" s="7"/>
      <c r="D974" s="7"/>
      <c r="E974" s="7"/>
      <c r="F974" s="30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spans="1:21" ht="16.149999999999999" customHeight="1">
      <c r="A975" s="7"/>
      <c r="B975" s="7"/>
      <c r="C975" s="7"/>
      <c r="D975" s="7"/>
      <c r="E975" s="7"/>
      <c r="F975" s="30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spans="1:21" ht="16.149999999999999" customHeight="1">
      <c r="A976" s="7"/>
      <c r="B976" s="7"/>
      <c r="C976" s="7"/>
      <c r="D976" s="7"/>
      <c r="E976" s="7"/>
      <c r="F976" s="30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spans="1:21" ht="16.149999999999999" customHeight="1">
      <c r="A977" s="7"/>
      <c r="B977" s="7"/>
      <c r="C977" s="7"/>
      <c r="D977" s="7"/>
      <c r="E977" s="7"/>
      <c r="F977" s="30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spans="1:21" ht="16.149999999999999" customHeight="1">
      <c r="A978" s="7"/>
      <c r="B978" s="7"/>
      <c r="C978" s="7"/>
      <c r="D978" s="7"/>
      <c r="E978" s="7"/>
      <c r="F978" s="30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spans="1:21" ht="16.149999999999999" customHeight="1">
      <c r="A979" s="7"/>
      <c r="B979" s="7"/>
      <c r="C979" s="7"/>
      <c r="D979" s="7"/>
      <c r="E979" s="7"/>
      <c r="F979" s="30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spans="1:21" ht="16.149999999999999" customHeight="1">
      <c r="A980" s="7"/>
      <c r="B980" s="7"/>
      <c r="C980" s="7"/>
      <c r="D980" s="7"/>
      <c r="E980" s="7"/>
      <c r="F980" s="30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spans="1:21" ht="16.149999999999999" customHeight="1">
      <c r="A981" s="7"/>
      <c r="B981" s="7"/>
      <c r="C981" s="7"/>
      <c r="D981" s="7"/>
      <c r="E981" s="7"/>
      <c r="F981" s="30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spans="1:21" ht="16.149999999999999" customHeight="1">
      <c r="A982" s="7"/>
      <c r="B982" s="7"/>
      <c r="C982" s="7"/>
      <c r="D982" s="7"/>
      <c r="E982" s="7"/>
      <c r="F982" s="30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spans="1:21" ht="16.149999999999999" customHeight="1">
      <c r="A983" s="7"/>
      <c r="B983" s="7"/>
      <c r="C983" s="7"/>
      <c r="D983" s="7"/>
      <c r="E983" s="7"/>
      <c r="F983" s="30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spans="1:21" ht="16.149999999999999" customHeight="1">
      <c r="A984" s="7"/>
      <c r="B984" s="7"/>
      <c r="C984" s="7"/>
      <c r="D984" s="7"/>
      <c r="E984" s="7"/>
      <c r="F984" s="30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spans="1:21" ht="16.149999999999999" customHeight="1">
      <c r="A985" s="7"/>
      <c r="B985" s="7"/>
      <c r="C985" s="7"/>
      <c r="D985" s="7"/>
      <c r="E985" s="7"/>
      <c r="F985" s="30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spans="1:21" ht="16.149999999999999" customHeight="1">
      <c r="A986" s="7"/>
      <c r="B986" s="7"/>
      <c r="C986" s="7"/>
      <c r="D986" s="7"/>
      <c r="E986" s="7"/>
      <c r="F986" s="30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spans="1:21" ht="16.149999999999999" customHeight="1">
      <c r="A987" s="7"/>
      <c r="B987" s="7"/>
      <c r="C987" s="7"/>
      <c r="D987" s="7"/>
      <c r="E987" s="7"/>
      <c r="F987" s="30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spans="1:21" ht="16.149999999999999" customHeight="1">
      <c r="A988" s="7"/>
      <c r="B988" s="7"/>
      <c r="C988" s="7"/>
      <c r="D988" s="7"/>
      <c r="E988" s="7"/>
      <c r="F988" s="30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spans="1:21" ht="16.149999999999999" customHeight="1">
      <c r="A989" s="7"/>
      <c r="B989" s="7"/>
      <c r="C989" s="7"/>
      <c r="D989" s="7"/>
      <c r="E989" s="7"/>
      <c r="F989" s="30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spans="1:21" ht="16.149999999999999" customHeight="1">
      <c r="A990" s="7"/>
      <c r="B990" s="7"/>
      <c r="C990" s="7"/>
      <c r="D990" s="7"/>
      <c r="E990" s="7"/>
      <c r="F990" s="30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spans="1:21" ht="16.149999999999999" customHeight="1">
      <c r="A991" s="7"/>
      <c r="B991" s="7"/>
      <c r="C991" s="7"/>
      <c r="D991" s="7"/>
      <c r="E991" s="7"/>
      <c r="F991" s="30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spans="1:21" ht="16.149999999999999" customHeight="1">
      <c r="A992" s="7"/>
      <c r="B992" s="7"/>
      <c r="C992" s="7"/>
      <c r="D992" s="7"/>
      <c r="E992" s="7"/>
      <c r="F992" s="30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spans="1:21" ht="16.149999999999999" customHeight="1">
      <c r="A993" s="7"/>
      <c r="B993" s="7"/>
      <c r="C993" s="7"/>
      <c r="D993" s="7"/>
      <c r="E993" s="7"/>
      <c r="F993" s="30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spans="1:21" ht="16.149999999999999" customHeight="1">
      <c r="A994" s="7"/>
      <c r="B994" s="7"/>
      <c r="C994" s="7"/>
      <c r="D994" s="7"/>
      <c r="E994" s="7"/>
      <c r="F994" s="30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spans="1:21" ht="16.149999999999999" customHeight="1">
      <c r="A995" s="7"/>
      <c r="B995" s="7"/>
      <c r="C995" s="7"/>
      <c r="D995" s="7"/>
      <c r="E995" s="7"/>
      <c r="F995" s="30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spans="1:21" ht="16.149999999999999" customHeight="1">
      <c r="A996" s="7"/>
      <c r="B996" s="7"/>
      <c r="C996" s="7"/>
      <c r="D996" s="7"/>
      <c r="E996" s="7"/>
      <c r="F996" s="30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spans="1:21" ht="16.149999999999999" customHeight="1">
      <c r="A997" s="7"/>
      <c r="B997" s="7"/>
      <c r="C997" s="7"/>
      <c r="D997" s="7"/>
      <c r="E997" s="7"/>
      <c r="F997" s="30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spans="1:21" ht="16.149999999999999" customHeight="1">
      <c r="A998" s="7"/>
      <c r="B998" s="7"/>
      <c r="C998" s="7"/>
      <c r="D998" s="7"/>
      <c r="E998" s="7"/>
      <c r="F998" s="30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spans="1:21" ht="16.149999999999999" customHeight="1">
      <c r="A999" s="7"/>
      <c r="B999" s="7"/>
      <c r="C999" s="7"/>
      <c r="D999" s="7"/>
      <c r="E999" s="7"/>
      <c r="F999" s="30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spans="1:21" ht="16.149999999999999" customHeight="1">
      <c r="A1000" s="7"/>
      <c r="B1000" s="7"/>
      <c r="C1000" s="7"/>
      <c r="D1000" s="7"/>
      <c r="E1000" s="7"/>
      <c r="F1000" s="30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  <row r="1001" spans="1:21" ht="16.149999999999999" customHeight="1">
      <c r="A1001" s="7"/>
      <c r="B1001" s="7"/>
      <c r="C1001" s="7"/>
      <c r="D1001" s="7"/>
      <c r="E1001" s="7"/>
      <c r="F1001" s="30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</row>
    <row r="1002" spans="1:21" ht="16.149999999999999" customHeight="1">
      <c r="A1002" s="7"/>
      <c r="B1002" s="7"/>
      <c r="C1002" s="7"/>
      <c r="D1002" s="7"/>
      <c r="E1002" s="7"/>
      <c r="F1002" s="30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</row>
    <row r="1003" spans="1:21" ht="16.149999999999999" customHeight="1">
      <c r="A1003" s="7"/>
      <c r="B1003" s="7"/>
      <c r="C1003" s="7"/>
      <c r="D1003" s="7"/>
      <c r="E1003" s="7"/>
      <c r="F1003" s="30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</row>
    <row r="1004" spans="1:21" ht="16.149999999999999" customHeight="1">
      <c r="A1004" s="7"/>
      <c r="B1004" s="7"/>
      <c r="C1004" s="7"/>
      <c r="D1004" s="7"/>
      <c r="E1004" s="7"/>
      <c r="F1004" s="30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</row>
    <row r="1005" spans="1:21" ht="16.149999999999999" customHeight="1">
      <c r="A1005" s="7"/>
      <c r="B1005" s="7"/>
      <c r="C1005" s="7"/>
      <c r="D1005" s="7"/>
      <c r="E1005" s="7"/>
      <c r="F1005" s="30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</row>
    <row r="1006" spans="1:21" ht="16.149999999999999" customHeight="1">
      <c r="A1006" s="7"/>
      <c r="B1006" s="7"/>
      <c r="C1006" s="7"/>
      <c r="D1006" s="7"/>
      <c r="E1006" s="7"/>
      <c r="F1006" s="30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</row>
    <row r="1007" spans="1:21" ht="16.149999999999999" customHeight="1">
      <c r="A1007" s="7"/>
      <c r="B1007" s="7"/>
      <c r="C1007" s="7"/>
      <c r="D1007" s="7"/>
      <c r="E1007" s="7"/>
      <c r="F1007" s="30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</row>
    <row r="1008" spans="1:21" ht="16.149999999999999" customHeight="1">
      <c r="A1008" s="7"/>
      <c r="B1008" s="7"/>
      <c r="C1008" s="7"/>
      <c r="D1008" s="7"/>
      <c r="E1008" s="7"/>
      <c r="F1008" s="30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</row>
    <row r="1009" spans="1:21" ht="16.149999999999999" customHeight="1">
      <c r="A1009" s="7"/>
      <c r="B1009" s="7"/>
      <c r="C1009" s="7"/>
      <c r="D1009" s="7"/>
      <c r="E1009" s="7"/>
      <c r="F1009" s="30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</row>
    <row r="1010" spans="1:21" ht="16.149999999999999" customHeight="1">
      <c r="A1010" s="7"/>
      <c r="B1010" s="7"/>
      <c r="C1010" s="7"/>
      <c r="D1010" s="7"/>
      <c r="E1010" s="7"/>
      <c r="F1010" s="30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</row>
    <row r="1011" spans="1:21" ht="16.149999999999999" customHeight="1">
      <c r="A1011" s="7"/>
      <c r="B1011" s="7"/>
      <c r="C1011" s="7"/>
      <c r="D1011" s="7"/>
      <c r="E1011" s="7"/>
      <c r="F1011" s="30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</row>
    <row r="1012" spans="1:21" ht="16.149999999999999" customHeight="1">
      <c r="A1012" s="7"/>
      <c r="B1012" s="7"/>
      <c r="C1012" s="7"/>
      <c r="D1012" s="7"/>
      <c r="E1012" s="7"/>
      <c r="F1012" s="30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</row>
    <row r="1013" spans="1:21" ht="16.149999999999999" customHeight="1">
      <c r="A1013" s="7"/>
      <c r="B1013" s="7"/>
      <c r="C1013" s="7"/>
      <c r="D1013" s="7"/>
      <c r="E1013" s="7"/>
      <c r="F1013" s="30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</row>
    <row r="1014" spans="1:21" ht="16.149999999999999" customHeight="1">
      <c r="A1014" s="7"/>
      <c r="B1014" s="7"/>
      <c r="C1014" s="7"/>
      <c r="D1014" s="7"/>
      <c r="E1014" s="7"/>
      <c r="F1014" s="30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</row>
    <row r="1015" spans="1:21" ht="16.149999999999999" customHeight="1">
      <c r="A1015" s="7"/>
      <c r="B1015" s="7"/>
      <c r="C1015" s="7"/>
      <c r="D1015" s="7"/>
      <c r="E1015" s="7"/>
      <c r="F1015" s="30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</row>
    <row r="1016" spans="1:21" ht="16.149999999999999" customHeight="1">
      <c r="A1016" s="7"/>
      <c r="B1016" s="7"/>
      <c r="C1016" s="7"/>
      <c r="D1016" s="7"/>
      <c r="E1016" s="7"/>
      <c r="F1016" s="30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</row>
    <row r="1017" spans="1:21" ht="16.149999999999999" customHeight="1">
      <c r="A1017" s="7"/>
      <c r="B1017" s="7"/>
      <c r="C1017" s="7"/>
      <c r="D1017" s="7"/>
      <c r="E1017" s="7"/>
      <c r="F1017" s="30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</row>
    <row r="1018" spans="1:21" ht="16.149999999999999" customHeight="1">
      <c r="A1018" s="7"/>
      <c r="B1018" s="7"/>
      <c r="C1018" s="7"/>
      <c r="D1018" s="7"/>
      <c r="E1018" s="7"/>
      <c r="F1018" s="30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</row>
    <row r="1019" spans="1:21" ht="16.149999999999999" customHeight="1">
      <c r="A1019" s="7"/>
      <c r="B1019" s="7"/>
      <c r="C1019" s="7"/>
      <c r="D1019" s="7"/>
      <c r="E1019" s="7"/>
      <c r="F1019" s="30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</row>
    <row r="1020" spans="1:21" ht="16.149999999999999" customHeight="1">
      <c r="A1020" s="7"/>
      <c r="B1020" s="7"/>
      <c r="C1020" s="7"/>
      <c r="D1020" s="7"/>
      <c r="E1020" s="7"/>
      <c r="F1020" s="30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</row>
    <row r="1021" spans="1:21" ht="16.149999999999999" customHeight="1">
      <c r="A1021" s="7"/>
      <c r="B1021" s="7"/>
      <c r="C1021" s="7"/>
      <c r="D1021" s="7"/>
      <c r="E1021" s="7"/>
      <c r="F1021" s="30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</row>
    <row r="1022" spans="1:21" ht="16.149999999999999" customHeight="1">
      <c r="A1022" s="7"/>
      <c r="B1022" s="7"/>
      <c r="C1022" s="7"/>
      <c r="D1022" s="7"/>
      <c r="E1022" s="7"/>
      <c r="F1022" s="30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</row>
    <row r="1023" spans="1:21" ht="16.149999999999999" customHeight="1">
      <c r="A1023" s="7"/>
      <c r="B1023" s="7"/>
      <c r="C1023" s="7"/>
      <c r="D1023" s="7"/>
      <c r="E1023" s="7"/>
      <c r="F1023" s="30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</row>
    <row r="1024" spans="1:21" ht="16.149999999999999" customHeight="1">
      <c r="A1024" s="7"/>
      <c r="B1024" s="7"/>
      <c r="C1024" s="7"/>
      <c r="D1024" s="7"/>
      <c r="E1024" s="7"/>
      <c r="F1024" s="30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</row>
    <row r="1025" spans="1:21" ht="16.149999999999999" customHeight="1">
      <c r="A1025" s="7"/>
      <c r="B1025" s="7"/>
      <c r="C1025" s="7"/>
      <c r="D1025" s="7"/>
      <c r="E1025" s="7"/>
      <c r="F1025" s="30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</row>
    <row r="1026" spans="1:21" ht="16.149999999999999" customHeight="1">
      <c r="A1026" s="7"/>
      <c r="B1026" s="7"/>
      <c r="C1026" s="7"/>
      <c r="D1026" s="7"/>
      <c r="E1026" s="7"/>
      <c r="F1026" s="30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</row>
    <row r="1027" spans="1:21" ht="16.149999999999999" customHeight="1">
      <c r="A1027" s="7"/>
      <c r="B1027" s="7"/>
      <c r="C1027" s="7"/>
      <c r="D1027" s="7"/>
      <c r="E1027" s="7"/>
      <c r="F1027" s="30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</row>
    <row r="1028" spans="1:21" ht="16.149999999999999" customHeight="1">
      <c r="A1028" s="7"/>
      <c r="B1028" s="7"/>
      <c r="C1028" s="7"/>
      <c r="D1028" s="7"/>
      <c r="E1028" s="7"/>
      <c r="F1028" s="30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</row>
    <row r="1029" spans="1:21" ht="16.149999999999999" customHeight="1">
      <c r="A1029" s="7"/>
      <c r="B1029" s="7"/>
      <c r="C1029" s="7"/>
      <c r="D1029" s="7"/>
      <c r="E1029" s="7"/>
      <c r="F1029" s="30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</row>
    <row r="1030" spans="1:21" ht="16.149999999999999" customHeight="1">
      <c r="A1030" s="7"/>
      <c r="B1030" s="7"/>
      <c r="C1030" s="7"/>
      <c r="D1030" s="7"/>
      <c r="E1030" s="7"/>
      <c r="F1030" s="30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</row>
    <row r="1031" spans="1:21" ht="16.149999999999999" customHeight="1">
      <c r="A1031" s="7"/>
      <c r="B1031" s="7"/>
      <c r="C1031" s="7"/>
      <c r="D1031" s="7"/>
      <c r="E1031" s="7"/>
      <c r="F1031" s="30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</row>
    <row r="1032" spans="1:21" ht="16.149999999999999" customHeight="1">
      <c r="A1032" s="7"/>
      <c r="B1032" s="7"/>
      <c r="C1032" s="7"/>
      <c r="D1032" s="7"/>
      <c r="E1032" s="7"/>
      <c r="F1032" s="30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</row>
    <row r="1033" spans="1:21" ht="16.149999999999999" customHeight="1">
      <c r="A1033" s="7"/>
      <c r="B1033" s="7"/>
      <c r="C1033" s="7"/>
      <c r="D1033" s="7"/>
      <c r="E1033" s="7"/>
      <c r="F1033" s="30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</row>
    <row r="1034" spans="1:21" ht="16.149999999999999" customHeight="1">
      <c r="A1034" s="7"/>
      <c r="B1034" s="7"/>
      <c r="C1034" s="7"/>
      <c r="D1034" s="7"/>
      <c r="E1034" s="7"/>
      <c r="F1034" s="30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</row>
    <row r="1035" spans="1:21" ht="16.149999999999999" customHeight="1">
      <c r="A1035" s="7"/>
      <c r="B1035" s="7"/>
      <c r="C1035" s="7"/>
      <c r="D1035" s="7"/>
      <c r="E1035" s="7"/>
      <c r="F1035" s="30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</row>
    <row r="1036" spans="1:21" ht="16.149999999999999" customHeight="1">
      <c r="A1036" s="7"/>
      <c r="B1036" s="7"/>
      <c r="C1036" s="7"/>
      <c r="D1036" s="7"/>
      <c r="E1036" s="7"/>
      <c r="F1036" s="30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</row>
    <row r="1037" spans="1:21" ht="16.149999999999999" customHeight="1">
      <c r="A1037" s="7"/>
      <c r="B1037" s="7"/>
      <c r="C1037" s="7"/>
      <c r="D1037" s="7"/>
      <c r="E1037" s="7"/>
      <c r="F1037" s="30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</row>
    <row r="1038" spans="1:21" ht="16.149999999999999" customHeight="1">
      <c r="A1038" s="7"/>
      <c r="B1038" s="7"/>
      <c r="C1038" s="7"/>
      <c r="D1038" s="7"/>
      <c r="E1038" s="7"/>
      <c r="F1038" s="30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</row>
    <row r="1039" spans="1:21" ht="16.149999999999999" customHeight="1">
      <c r="A1039" s="7"/>
      <c r="B1039" s="7"/>
      <c r="C1039" s="7"/>
      <c r="D1039" s="7"/>
      <c r="E1039" s="7"/>
      <c r="F1039" s="30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</row>
    <row r="1040" spans="1:21" ht="16.149999999999999" customHeight="1">
      <c r="A1040" s="7"/>
      <c r="B1040" s="7"/>
      <c r="C1040" s="7"/>
      <c r="D1040" s="7"/>
      <c r="E1040" s="7"/>
      <c r="F1040" s="30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</row>
    <row r="1041" spans="1:21" ht="16.149999999999999" customHeight="1">
      <c r="A1041" s="7"/>
      <c r="B1041" s="7"/>
      <c r="C1041" s="7"/>
      <c r="D1041" s="7"/>
      <c r="E1041" s="7"/>
      <c r="F1041" s="30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</row>
    <row r="1042" spans="1:21" ht="16.149999999999999" customHeight="1">
      <c r="A1042" s="7"/>
      <c r="B1042" s="7"/>
      <c r="C1042" s="7"/>
      <c r="D1042" s="7"/>
      <c r="E1042" s="7"/>
      <c r="F1042" s="30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</row>
    <row r="1043" spans="1:21" ht="16.149999999999999" customHeight="1">
      <c r="A1043" s="7"/>
      <c r="B1043" s="7"/>
      <c r="C1043" s="7"/>
      <c r="D1043" s="7"/>
      <c r="E1043" s="7"/>
      <c r="F1043" s="30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</row>
    <row r="1044" spans="1:21" ht="16.149999999999999" customHeight="1">
      <c r="A1044" s="7"/>
      <c r="B1044" s="7"/>
      <c r="C1044" s="7"/>
      <c r="D1044" s="7"/>
      <c r="E1044" s="7"/>
      <c r="F1044" s="30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</row>
    <row r="1045" spans="1:21" ht="16.149999999999999" customHeight="1">
      <c r="A1045" s="7"/>
      <c r="B1045" s="7"/>
      <c r="C1045" s="7"/>
      <c r="D1045" s="7"/>
      <c r="E1045" s="7"/>
      <c r="F1045" s="30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</row>
    <row r="1046" spans="1:21" ht="16.149999999999999" customHeight="1">
      <c r="A1046" s="7"/>
      <c r="B1046" s="7"/>
      <c r="C1046" s="7"/>
      <c r="D1046" s="7"/>
      <c r="E1046" s="7"/>
      <c r="F1046" s="30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</row>
    <row r="1047" spans="1:21" ht="16.149999999999999" customHeight="1">
      <c r="A1047" s="7"/>
      <c r="B1047" s="7"/>
      <c r="C1047" s="7"/>
      <c r="D1047" s="7"/>
      <c r="E1047" s="7"/>
      <c r="F1047" s="30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</row>
    <row r="1048" spans="1:21" ht="16.149999999999999" customHeight="1">
      <c r="A1048" s="7"/>
      <c r="B1048" s="7"/>
      <c r="C1048" s="7"/>
      <c r="D1048" s="7"/>
      <c r="E1048" s="7"/>
      <c r="F1048" s="30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</row>
    <row r="1049" spans="1:21" ht="16.149999999999999" customHeight="1">
      <c r="A1049" s="7"/>
      <c r="B1049" s="7"/>
      <c r="C1049" s="7"/>
      <c r="D1049" s="7"/>
      <c r="E1049" s="7"/>
      <c r="F1049" s="30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</row>
    <row r="1050" spans="1:21" ht="16.149999999999999" customHeight="1">
      <c r="A1050" s="7"/>
      <c r="B1050" s="7"/>
      <c r="C1050" s="7"/>
      <c r="D1050" s="7"/>
      <c r="E1050" s="7"/>
      <c r="F1050" s="30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</row>
    <row r="1051" spans="1:21" ht="16.149999999999999" customHeight="1">
      <c r="A1051" s="7"/>
      <c r="B1051" s="7"/>
      <c r="C1051" s="7"/>
      <c r="D1051" s="7"/>
      <c r="E1051" s="7"/>
      <c r="F1051" s="30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</row>
    <row r="1052" spans="1:21" ht="16.149999999999999" customHeight="1">
      <c r="A1052" s="7"/>
      <c r="B1052" s="7"/>
      <c r="C1052" s="7"/>
      <c r="D1052" s="7"/>
      <c r="E1052" s="7"/>
      <c r="F1052" s="30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</row>
    <row r="1053" spans="1:21" ht="16.149999999999999" customHeight="1">
      <c r="A1053" s="7"/>
      <c r="B1053" s="7"/>
      <c r="C1053" s="7"/>
      <c r="D1053" s="7"/>
      <c r="E1053" s="7"/>
      <c r="F1053" s="30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</row>
    <row r="1054" spans="1:21" ht="16.149999999999999" customHeight="1">
      <c r="A1054" s="7"/>
      <c r="B1054" s="7"/>
      <c r="C1054" s="7"/>
      <c r="D1054" s="7"/>
      <c r="E1054" s="7"/>
      <c r="F1054" s="30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</row>
    <row r="1055" spans="1:21" ht="16.149999999999999" customHeight="1">
      <c r="A1055" s="7"/>
      <c r="B1055" s="7"/>
      <c r="C1055" s="7"/>
      <c r="D1055" s="7"/>
      <c r="E1055" s="7"/>
      <c r="F1055" s="30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</row>
    <row r="1056" spans="1:21" ht="16.149999999999999" customHeight="1">
      <c r="A1056" s="7"/>
      <c r="B1056" s="7"/>
      <c r="C1056" s="7"/>
      <c r="D1056" s="7"/>
      <c r="E1056" s="7"/>
      <c r="F1056" s="30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</row>
    <row r="1057" spans="1:21" ht="16.149999999999999" customHeight="1">
      <c r="A1057" s="7"/>
      <c r="B1057" s="7"/>
      <c r="C1057" s="7"/>
      <c r="D1057" s="7"/>
      <c r="E1057" s="7"/>
      <c r="F1057" s="30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</row>
    <row r="1058" spans="1:21" ht="16.149999999999999" customHeight="1">
      <c r="A1058" s="7"/>
      <c r="B1058" s="7"/>
      <c r="C1058" s="7"/>
      <c r="D1058" s="7"/>
      <c r="E1058" s="7"/>
      <c r="F1058" s="30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</row>
    <row r="1059" spans="1:21" ht="16.149999999999999" customHeight="1">
      <c r="A1059" s="7"/>
      <c r="B1059" s="7"/>
      <c r="C1059" s="7"/>
      <c r="D1059" s="7"/>
      <c r="E1059" s="7"/>
      <c r="F1059" s="30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</row>
    <row r="1060" spans="1:21" ht="16.149999999999999" customHeight="1">
      <c r="A1060" s="7"/>
      <c r="B1060" s="7"/>
      <c r="C1060" s="7"/>
      <c r="D1060" s="7"/>
      <c r="E1060" s="7"/>
      <c r="F1060" s="30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</row>
    <row r="1061" spans="1:21" ht="16.149999999999999" customHeight="1">
      <c r="A1061" s="7"/>
      <c r="B1061" s="7"/>
      <c r="C1061" s="7"/>
      <c r="D1061" s="7"/>
      <c r="E1061" s="7"/>
      <c r="F1061" s="30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</row>
    <row r="1062" spans="1:21" ht="16.149999999999999" customHeight="1">
      <c r="A1062" s="7"/>
      <c r="B1062" s="7"/>
      <c r="C1062" s="7"/>
      <c r="D1062" s="7"/>
      <c r="E1062" s="7"/>
      <c r="F1062" s="30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</row>
    <row r="1063" spans="1:21" ht="16.149999999999999" customHeight="1">
      <c r="A1063" s="7"/>
      <c r="B1063" s="7"/>
      <c r="C1063" s="7"/>
      <c r="D1063" s="7"/>
      <c r="E1063" s="7"/>
      <c r="F1063" s="30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</row>
    <row r="1064" spans="1:21" ht="16.149999999999999" customHeight="1">
      <c r="A1064" s="7"/>
      <c r="B1064" s="7"/>
      <c r="C1064" s="7"/>
      <c r="D1064" s="7"/>
      <c r="E1064" s="7"/>
      <c r="F1064" s="30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</row>
    <row r="1065" spans="1:21" ht="16.149999999999999" customHeight="1">
      <c r="A1065" s="7"/>
      <c r="B1065" s="7"/>
      <c r="C1065" s="7"/>
      <c r="D1065" s="7"/>
      <c r="E1065" s="7"/>
      <c r="F1065" s="30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</row>
    <row r="1066" spans="1:21" ht="16.149999999999999" customHeight="1">
      <c r="A1066" s="7"/>
      <c r="B1066" s="7"/>
      <c r="C1066" s="7"/>
      <c r="D1066" s="7"/>
      <c r="E1066" s="7"/>
      <c r="F1066" s="30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</row>
    <row r="1067" spans="1:21" ht="16.149999999999999" customHeight="1">
      <c r="A1067" s="7"/>
      <c r="B1067" s="7"/>
      <c r="C1067" s="7"/>
      <c r="D1067" s="7"/>
      <c r="E1067" s="7"/>
      <c r="F1067" s="30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</row>
    <row r="1068" spans="1:21" ht="16.149999999999999" customHeight="1">
      <c r="A1068" s="7"/>
      <c r="B1068" s="7"/>
      <c r="C1068" s="7"/>
      <c r="D1068" s="7"/>
      <c r="E1068" s="7"/>
      <c r="F1068" s="30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</row>
    <row r="1069" spans="1:21" ht="16.149999999999999" customHeight="1">
      <c r="A1069" s="7"/>
      <c r="B1069" s="7"/>
      <c r="C1069" s="7"/>
      <c r="D1069" s="7"/>
      <c r="E1069" s="7"/>
      <c r="F1069" s="30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</row>
    <row r="1070" spans="1:21" ht="16.149999999999999" customHeight="1">
      <c r="A1070" s="7"/>
      <c r="B1070" s="7"/>
      <c r="C1070" s="7"/>
      <c r="D1070" s="7"/>
      <c r="E1070" s="7"/>
      <c r="F1070" s="30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</row>
    <row r="1071" spans="1:21" ht="16.149999999999999" customHeight="1">
      <c r="A1071" s="7"/>
      <c r="B1071" s="7"/>
      <c r="C1071" s="7"/>
      <c r="D1071" s="7"/>
      <c r="E1071" s="7"/>
      <c r="F1071" s="30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</row>
    <row r="1072" spans="1:21" ht="16.149999999999999" customHeight="1">
      <c r="A1072" s="7"/>
      <c r="B1072" s="7"/>
      <c r="C1072" s="7"/>
      <c r="D1072" s="7"/>
      <c r="E1072" s="7"/>
      <c r="F1072" s="30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</row>
    <row r="1073" spans="1:21" ht="16.149999999999999" customHeight="1">
      <c r="A1073" s="7"/>
      <c r="B1073" s="7"/>
      <c r="C1073" s="7"/>
      <c r="D1073" s="7"/>
      <c r="E1073" s="7"/>
      <c r="F1073" s="30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</row>
    <row r="1074" spans="1:21" ht="16.149999999999999" customHeight="1">
      <c r="A1074" s="7"/>
      <c r="B1074" s="7"/>
      <c r="C1074" s="7"/>
      <c r="D1074" s="7"/>
      <c r="E1074" s="7"/>
      <c r="F1074" s="30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</row>
    <row r="1075" spans="1:21" ht="16.149999999999999" customHeight="1">
      <c r="A1075" s="7"/>
      <c r="B1075" s="7"/>
      <c r="C1075" s="7"/>
      <c r="D1075" s="7"/>
      <c r="E1075" s="7"/>
      <c r="F1075" s="30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</row>
    <row r="1076" spans="1:21" ht="16.149999999999999" customHeight="1">
      <c r="A1076" s="7"/>
      <c r="B1076" s="7"/>
      <c r="C1076" s="7"/>
      <c r="D1076" s="7"/>
      <c r="E1076" s="7"/>
      <c r="F1076" s="30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</row>
    <row r="1077" spans="1:21" ht="16.149999999999999" customHeight="1">
      <c r="A1077" s="7"/>
      <c r="B1077" s="7"/>
      <c r="C1077" s="7"/>
      <c r="D1077" s="7"/>
      <c r="E1077" s="7"/>
      <c r="F1077" s="30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</row>
    <row r="1078" spans="1:21" ht="16.149999999999999" customHeight="1">
      <c r="A1078" s="7"/>
      <c r="B1078" s="7"/>
      <c r="C1078" s="7"/>
      <c r="D1078" s="7"/>
      <c r="E1078" s="7"/>
      <c r="F1078" s="30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</row>
    <row r="1079" spans="1:21" ht="16.149999999999999" customHeight="1">
      <c r="A1079" s="7"/>
      <c r="B1079" s="7"/>
      <c r="C1079" s="7"/>
      <c r="D1079" s="7"/>
      <c r="E1079" s="7"/>
      <c r="F1079" s="30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</row>
    <row r="1080" spans="1:21" ht="16.149999999999999" customHeight="1">
      <c r="A1080" s="7"/>
      <c r="B1080" s="7"/>
      <c r="C1080" s="7"/>
      <c r="D1080" s="7"/>
      <c r="E1080" s="7"/>
      <c r="F1080" s="30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</row>
    <row r="1081" spans="1:21" ht="16.149999999999999" customHeight="1">
      <c r="A1081" s="7"/>
      <c r="B1081" s="7"/>
      <c r="C1081" s="7"/>
      <c r="D1081" s="7"/>
      <c r="E1081" s="7"/>
      <c r="F1081" s="30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</row>
    <row r="1082" spans="1:21" ht="16.149999999999999" customHeight="1">
      <c r="A1082" s="7"/>
      <c r="B1082" s="7"/>
      <c r="C1082" s="7"/>
      <c r="D1082" s="7"/>
      <c r="E1082" s="7"/>
      <c r="F1082" s="30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</row>
    <row r="1083" spans="1:21" ht="16.149999999999999" customHeight="1">
      <c r="A1083" s="7"/>
      <c r="B1083" s="7"/>
      <c r="C1083" s="7"/>
      <c r="D1083" s="7"/>
      <c r="E1083" s="7"/>
      <c r="F1083" s="30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</row>
    <row r="1084" spans="1:21" ht="16.149999999999999" customHeight="1">
      <c r="A1084" s="7"/>
      <c r="B1084" s="7"/>
      <c r="C1084" s="7"/>
      <c r="D1084" s="7"/>
      <c r="E1084" s="7"/>
      <c r="F1084" s="30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</row>
    <row r="1085" spans="1:21" ht="16.149999999999999" customHeight="1">
      <c r="A1085" s="7"/>
      <c r="B1085" s="7"/>
      <c r="C1085" s="7"/>
      <c r="D1085" s="7"/>
      <c r="E1085" s="7"/>
      <c r="F1085" s="30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</row>
    <row r="1086" spans="1:21" ht="16.149999999999999" customHeight="1">
      <c r="A1086" s="7"/>
      <c r="B1086" s="7"/>
      <c r="C1086" s="7"/>
      <c r="D1086" s="7"/>
      <c r="E1086" s="7"/>
      <c r="F1086" s="30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</row>
    <row r="1087" spans="1:21" ht="16.149999999999999" customHeight="1">
      <c r="A1087" s="7"/>
      <c r="B1087" s="7"/>
      <c r="C1087" s="7"/>
      <c r="D1087" s="7"/>
      <c r="E1087" s="7"/>
      <c r="F1087" s="30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</row>
    <row r="1088" spans="1:21" ht="16.149999999999999" customHeight="1">
      <c r="A1088" s="7"/>
      <c r="B1088" s="7"/>
      <c r="C1088" s="7"/>
      <c r="D1088" s="7"/>
      <c r="E1088" s="7"/>
      <c r="F1088" s="30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</row>
    <row r="1089" spans="1:21" ht="16.149999999999999" customHeight="1">
      <c r="A1089" s="7"/>
      <c r="B1089" s="7"/>
      <c r="C1089" s="7"/>
      <c r="D1089" s="7"/>
      <c r="E1089" s="7"/>
      <c r="F1089" s="30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</row>
    <row r="1090" spans="1:21" ht="16.149999999999999" customHeight="1">
      <c r="A1090" s="7"/>
      <c r="B1090" s="7"/>
      <c r="C1090" s="7"/>
      <c r="D1090" s="7"/>
      <c r="E1090" s="7"/>
      <c r="F1090" s="30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</row>
    <row r="1091" spans="1:21" ht="16.149999999999999" customHeight="1">
      <c r="A1091" s="7"/>
      <c r="B1091" s="7"/>
      <c r="C1091" s="7"/>
      <c r="D1091" s="7"/>
      <c r="E1091" s="7"/>
      <c r="F1091" s="30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</row>
    <row r="1092" spans="1:21" ht="16.149999999999999" customHeight="1">
      <c r="A1092" s="7"/>
      <c r="B1092" s="7"/>
      <c r="C1092" s="7"/>
      <c r="D1092" s="7"/>
      <c r="E1092" s="7"/>
      <c r="F1092" s="30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</row>
    <row r="1093" spans="1:21" ht="16.149999999999999" customHeight="1">
      <c r="A1093" s="7"/>
      <c r="B1093" s="7"/>
      <c r="C1093" s="7"/>
      <c r="D1093" s="7"/>
      <c r="E1093" s="7"/>
      <c r="F1093" s="30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</row>
    <row r="1094" spans="1:21" ht="16.149999999999999" customHeight="1">
      <c r="A1094" s="7"/>
      <c r="B1094" s="7"/>
      <c r="C1094" s="7"/>
      <c r="D1094" s="7"/>
      <c r="E1094" s="7"/>
      <c r="F1094" s="30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</row>
    <row r="1095" spans="1:21" ht="16.149999999999999" customHeight="1">
      <c r="A1095" s="7"/>
      <c r="B1095" s="7"/>
      <c r="C1095" s="7"/>
      <c r="D1095" s="7"/>
      <c r="E1095" s="7"/>
      <c r="F1095" s="30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</row>
    <row r="1096" spans="1:21" ht="16.149999999999999" customHeight="1">
      <c r="A1096" s="7"/>
      <c r="B1096" s="7"/>
      <c r="C1096" s="7"/>
      <c r="D1096" s="7"/>
      <c r="E1096" s="7"/>
      <c r="F1096" s="30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</row>
    <row r="1097" spans="1:21" ht="16.149999999999999" customHeight="1">
      <c r="A1097" s="7"/>
      <c r="B1097" s="7"/>
      <c r="C1097" s="7"/>
      <c r="D1097" s="7"/>
      <c r="E1097" s="7"/>
      <c r="F1097" s="30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</row>
    <row r="1098" spans="1:21" ht="16.149999999999999" customHeight="1">
      <c r="A1098" s="7"/>
      <c r="B1098" s="7"/>
      <c r="C1098" s="7"/>
      <c r="D1098" s="7"/>
      <c r="E1098" s="7"/>
      <c r="F1098" s="30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</row>
    <row r="1099" spans="1:21" ht="16.149999999999999" customHeight="1">
      <c r="A1099" s="7"/>
      <c r="B1099" s="7"/>
      <c r="C1099" s="7"/>
      <c r="D1099" s="7"/>
      <c r="E1099" s="7"/>
      <c r="F1099" s="30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</row>
    <row r="1100" spans="1:21" ht="16.149999999999999" customHeight="1">
      <c r="A1100" s="7"/>
      <c r="B1100" s="7"/>
      <c r="C1100" s="7"/>
      <c r="D1100" s="7"/>
      <c r="E1100" s="7"/>
      <c r="F1100" s="30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</row>
    <row r="1101" spans="1:21" ht="16.149999999999999" customHeight="1">
      <c r="A1101" s="7"/>
      <c r="B1101" s="7"/>
      <c r="C1101" s="7"/>
      <c r="D1101" s="7"/>
      <c r="E1101" s="7"/>
      <c r="F1101" s="30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</row>
    <row r="1102" spans="1:21" ht="16.149999999999999" customHeight="1">
      <c r="A1102" s="7"/>
      <c r="B1102" s="7"/>
      <c r="C1102" s="7"/>
      <c r="D1102" s="7"/>
      <c r="E1102" s="7"/>
      <c r="F1102" s="30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</row>
    <row r="1103" spans="1:21" ht="16.149999999999999" customHeight="1">
      <c r="A1103" s="7"/>
      <c r="B1103" s="7"/>
      <c r="C1103" s="7"/>
      <c r="D1103" s="7"/>
      <c r="E1103" s="7"/>
      <c r="F1103" s="30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</row>
    <row r="1104" spans="1:21" ht="16.149999999999999" customHeight="1">
      <c r="A1104" s="7"/>
      <c r="B1104" s="7"/>
      <c r="C1104" s="7"/>
      <c r="D1104" s="7"/>
      <c r="E1104" s="7"/>
      <c r="F1104" s="30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</row>
    <row r="1105" spans="1:21" ht="16.149999999999999" customHeight="1">
      <c r="A1105" s="7"/>
      <c r="B1105" s="7"/>
      <c r="C1105" s="7"/>
      <c r="D1105" s="7"/>
      <c r="E1105" s="7"/>
      <c r="F1105" s="30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</row>
    <row r="1106" spans="1:21" ht="16.149999999999999" customHeight="1">
      <c r="A1106" s="7"/>
      <c r="B1106" s="7"/>
      <c r="C1106" s="7"/>
      <c r="D1106" s="7"/>
      <c r="E1106" s="7"/>
      <c r="F1106" s="30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</row>
    <row r="1107" spans="1:21" ht="16.149999999999999" customHeight="1">
      <c r="A1107" s="7"/>
      <c r="B1107" s="7"/>
      <c r="C1107" s="7"/>
      <c r="D1107" s="7"/>
      <c r="E1107" s="7"/>
      <c r="F1107" s="30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</row>
    <row r="1108" spans="1:21" ht="16.149999999999999" customHeight="1">
      <c r="A1108" s="7"/>
      <c r="B1108" s="7"/>
      <c r="C1108" s="7"/>
      <c r="D1108" s="7"/>
      <c r="E1108" s="7"/>
      <c r="F1108" s="30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</row>
    <row r="1109" spans="1:21" ht="16.149999999999999" customHeight="1">
      <c r="A1109" s="7"/>
      <c r="B1109" s="7"/>
      <c r="C1109" s="7"/>
      <c r="D1109" s="7"/>
      <c r="E1109" s="7"/>
      <c r="F1109" s="30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</row>
    <row r="1110" spans="1:21" ht="16.149999999999999" customHeight="1">
      <c r="A1110" s="7"/>
      <c r="B1110" s="7"/>
      <c r="C1110" s="7"/>
      <c r="D1110" s="7"/>
      <c r="E1110" s="7"/>
      <c r="F1110" s="30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</row>
    <row r="1111" spans="1:21" ht="16.149999999999999" customHeight="1">
      <c r="A1111" s="7"/>
      <c r="B1111" s="7"/>
      <c r="C1111" s="7"/>
      <c r="D1111" s="7"/>
      <c r="E1111" s="7"/>
      <c r="F1111" s="30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</row>
    <row r="1112" spans="1:21" ht="16.149999999999999" customHeight="1">
      <c r="A1112" s="7"/>
      <c r="B1112" s="7"/>
      <c r="C1112" s="7"/>
      <c r="D1112" s="7"/>
      <c r="E1112" s="7"/>
      <c r="F1112" s="30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</row>
    <row r="1113" spans="1:21" ht="16.149999999999999" customHeight="1">
      <c r="A1113" s="7"/>
      <c r="B1113" s="7"/>
      <c r="C1113" s="7"/>
      <c r="D1113" s="7"/>
      <c r="E1113" s="7"/>
      <c r="F1113" s="30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</row>
    <row r="1114" spans="1:21" ht="16.149999999999999" customHeight="1">
      <c r="A1114" s="7"/>
      <c r="B1114" s="7"/>
      <c r="C1114" s="7"/>
      <c r="D1114" s="7"/>
      <c r="E1114" s="7"/>
      <c r="F1114" s="30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</row>
    <row r="1115" spans="1:21" ht="16.149999999999999" customHeight="1">
      <c r="A1115" s="7"/>
      <c r="B1115" s="7"/>
      <c r="C1115" s="7"/>
      <c r="D1115" s="7"/>
      <c r="E1115" s="7"/>
      <c r="F1115" s="30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</row>
    <row r="1116" spans="1:21" ht="16.149999999999999" customHeight="1">
      <c r="A1116" s="7"/>
      <c r="B1116" s="7"/>
      <c r="C1116" s="7"/>
      <c r="D1116" s="7"/>
      <c r="E1116" s="7"/>
      <c r="F1116" s="30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</row>
    <row r="1117" spans="1:21" ht="16.149999999999999" customHeight="1">
      <c r="A1117" s="7"/>
      <c r="B1117" s="7"/>
      <c r="C1117" s="7"/>
      <c r="D1117" s="7"/>
      <c r="E1117" s="7"/>
      <c r="F1117" s="30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</row>
    <row r="1118" spans="1:21" ht="16.149999999999999" customHeight="1">
      <c r="A1118" s="7"/>
      <c r="B1118" s="7"/>
      <c r="C1118" s="7"/>
      <c r="D1118" s="7"/>
      <c r="E1118" s="7"/>
      <c r="F1118" s="30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</row>
    <row r="1119" spans="1:21" ht="16.149999999999999" customHeight="1">
      <c r="A1119" s="7"/>
      <c r="B1119" s="7"/>
      <c r="C1119" s="7"/>
      <c r="D1119" s="7"/>
      <c r="E1119" s="7"/>
      <c r="F1119" s="30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</row>
    <row r="1120" spans="1:21" ht="16.149999999999999" customHeight="1">
      <c r="A1120" s="7"/>
      <c r="B1120" s="7"/>
      <c r="C1120" s="7"/>
      <c r="D1120" s="7"/>
      <c r="E1120" s="7"/>
      <c r="F1120" s="30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</row>
    <row r="1121" spans="1:21" ht="16.149999999999999" customHeight="1">
      <c r="A1121" s="7"/>
      <c r="B1121" s="7"/>
      <c r="C1121" s="7"/>
      <c r="D1121" s="7"/>
      <c r="E1121" s="7"/>
      <c r="F1121" s="30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</row>
    <row r="1122" spans="1:21" ht="16.149999999999999" customHeight="1">
      <c r="A1122" s="7"/>
      <c r="B1122" s="7"/>
      <c r="C1122" s="7"/>
      <c r="D1122" s="7"/>
      <c r="E1122" s="7"/>
      <c r="F1122" s="30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</row>
    <row r="1123" spans="1:21" ht="16.149999999999999" customHeight="1">
      <c r="A1123" s="7"/>
      <c r="B1123" s="7"/>
      <c r="C1123" s="7"/>
      <c r="D1123" s="7"/>
      <c r="E1123" s="7"/>
      <c r="F1123" s="30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</row>
    <row r="1124" spans="1:21" ht="16.149999999999999" customHeight="1">
      <c r="A1124" s="7"/>
      <c r="B1124" s="7"/>
      <c r="C1124" s="7"/>
      <c r="D1124" s="7"/>
      <c r="E1124" s="7"/>
      <c r="F1124" s="30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</row>
    <row r="1125" spans="1:21" ht="16.149999999999999" customHeight="1">
      <c r="A1125" s="7"/>
      <c r="B1125" s="7"/>
      <c r="C1125" s="7"/>
      <c r="D1125" s="7"/>
      <c r="E1125" s="7"/>
      <c r="F1125" s="30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</row>
    <row r="1126" spans="1:21" ht="16.149999999999999" customHeight="1">
      <c r="A1126" s="7"/>
      <c r="B1126" s="7"/>
      <c r="C1126" s="7"/>
      <c r="D1126" s="7"/>
      <c r="E1126" s="7"/>
      <c r="F1126" s="30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</row>
    <row r="1127" spans="1:21" ht="16.149999999999999" customHeight="1">
      <c r="A1127" s="7"/>
      <c r="B1127" s="7"/>
      <c r="C1127" s="7"/>
      <c r="D1127" s="7"/>
      <c r="E1127" s="7"/>
      <c r="F1127" s="30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</row>
    <row r="1128" spans="1:21" ht="16.149999999999999" customHeight="1">
      <c r="A1128" s="7"/>
      <c r="B1128" s="7"/>
      <c r="C1128" s="7"/>
      <c r="D1128" s="7"/>
      <c r="E1128" s="7"/>
      <c r="F1128" s="30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</row>
    <row r="1129" spans="1:21" ht="16.149999999999999" customHeight="1">
      <c r="A1129" s="7"/>
      <c r="B1129" s="7"/>
      <c r="C1129" s="7"/>
      <c r="D1129" s="7"/>
      <c r="E1129" s="7"/>
      <c r="F1129" s="30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</row>
    <row r="1130" spans="1:21" ht="16.149999999999999" customHeight="1">
      <c r="A1130" s="7"/>
      <c r="B1130" s="7"/>
      <c r="C1130" s="7"/>
      <c r="D1130" s="7"/>
      <c r="E1130" s="7"/>
      <c r="F1130" s="30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</row>
    <row r="1131" spans="1:21" ht="16.149999999999999" customHeight="1">
      <c r="A1131" s="7"/>
      <c r="B1131" s="7"/>
      <c r="C1131" s="7"/>
      <c r="D1131" s="7"/>
      <c r="E1131" s="7"/>
      <c r="F1131" s="30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</row>
    <row r="1132" spans="1:21" ht="16.149999999999999" customHeight="1">
      <c r="A1132" s="7"/>
      <c r="B1132" s="7"/>
      <c r="C1132" s="7"/>
      <c r="D1132" s="7"/>
      <c r="E1132" s="7"/>
      <c r="F1132" s="30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</row>
    <row r="1133" spans="1:21" ht="16.149999999999999" customHeight="1">
      <c r="A1133" s="7"/>
      <c r="B1133" s="7"/>
      <c r="C1133" s="7"/>
      <c r="D1133" s="7"/>
      <c r="E1133" s="7"/>
      <c r="F1133" s="30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</row>
    <row r="1134" spans="1:21" ht="16.149999999999999" customHeight="1">
      <c r="A1134" s="7"/>
      <c r="B1134" s="7"/>
      <c r="C1134" s="7"/>
      <c r="D1134" s="7"/>
      <c r="E1134" s="7"/>
      <c r="F1134" s="30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</row>
    <row r="1135" spans="1:21" ht="16.149999999999999" customHeight="1">
      <c r="A1135" s="7"/>
      <c r="B1135" s="7"/>
      <c r="C1135" s="7"/>
      <c r="D1135" s="7"/>
      <c r="E1135" s="7"/>
      <c r="F1135" s="30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</row>
    <row r="1136" spans="1:21" ht="16.149999999999999" customHeight="1">
      <c r="A1136" s="7"/>
      <c r="B1136" s="7"/>
      <c r="C1136" s="7"/>
      <c r="D1136" s="7"/>
      <c r="E1136" s="7"/>
      <c r="F1136" s="30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</row>
    <row r="1137" spans="1:21" ht="16.149999999999999" customHeight="1">
      <c r="A1137" s="7"/>
      <c r="B1137" s="7"/>
      <c r="C1137" s="7"/>
      <c r="D1137" s="7"/>
      <c r="E1137" s="7"/>
      <c r="F1137" s="30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</row>
    <row r="1138" spans="1:21" ht="16.149999999999999" customHeight="1">
      <c r="A1138" s="7"/>
      <c r="B1138" s="7"/>
      <c r="C1138" s="7"/>
      <c r="D1138" s="7"/>
      <c r="E1138" s="7"/>
      <c r="F1138" s="30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</row>
    <row r="1139" spans="1:21" ht="16.149999999999999" customHeight="1">
      <c r="A1139" s="7"/>
      <c r="B1139" s="7"/>
      <c r="C1139" s="7"/>
      <c r="D1139" s="7"/>
      <c r="E1139" s="7"/>
      <c r="F1139" s="30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</row>
    <row r="1140" spans="1:21" ht="16.149999999999999" customHeight="1">
      <c r="A1140" s="7"/>
      <c r="B1140" s="7"/>
      <c r="C1140" s="7"/>
      <c r="D1140" s="7"/>
      <c r="E1140" s="7"/>
      <c r="F1140" s="30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</row>
    <row r="1141" spans="1:21" ht="16.149999999999999" customHeight="1">
      <c r="A1141" s="7"/>
      <c r="B1141" s="7"/>
      <c r="C1141" s="7"/>
      <c r="D1141" s="7"/>
      <c r="E1141" s="7"/>
      <c r="F1141" s="30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</row>
    <row r="1142" spans="1:21" ht="16.149999999999999" customHeight="1">
      <c r="A1142" s="7"/>
      <c r="B1142" s="7"/>
      <c r="C1142" s="7"/>
      <c r="D1142" s="7"/>
      <c r="E1142" s="7"/>
      <c r="F1142" s="30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</row>
    <row r="1143" spans="1:21" ht="16.149999999999999" customHeight="1">
      <c r="A1143" s="7"/>
      <c r="B1143" s="7"/>
      <c r="C1143" s="7"/>
      <c r="D1143" s="7"/>
      <c r="E1143" s="7"/>
      <c r="F1143" s="30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</row>
    <row r="1144" spans="1:21" ht="16.149999999999999" customHeight="1">
      <c r="A1144" s="7"/>
      <c r="B1144" s="7"/>
      <c r="C1144" s="7"/>
      <c r="D1144" s="7"/>
      <c r="E1144" s="7"/>
      <c r="F1144" s="30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</row>
    <row r="1145" spans="1:21" ht="16.149999999999999" customHeight="1">
      <c r="A1145" s="7"/>
      <c r="B1145" s="7"/>
      <c r="C1145" s="7"/>
      <c r="D1145" s="7"/>
      <c r="E1145" s="7"/>
      <c r="F1145" s="30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</row>
    <row r="1146" spans="1:21" ht="16.149999999999999" customHeight="1">
      <c r="A1146" s="7"/>
      <c r="B1146" s="7"/>
      <c r="C1146" s="7"/>
      <c r="D1146" s="7"/>
      <c r="E1146" s="7"/>
      <c r="F1146" s="30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</row>
    <row r="1147" spans="1:21" ht="16.149999999999999" customHeight="1">
      <c r="A1147" s="7"/>
      <c r="B1147" s="7"/>
      <c r="C1147" s="7"/>
      <c r="D1147" s="7"/>
      <c r="E1147" s="7"/>
      <c r="F1147" s="30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</row>
    <row r="1148" spans="1:21" ht="16.149999999999999" customHeight="1">
      <c r="A1148" s="7"/>
      <c r="B1148" s="7"/>
      <c r="C1148" s="7"/>
      <c r="D1148" s="7"/>
      <c r="E1148" s="7"/>
      <c r="F1148" s="30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</row>
    <row r="1149" spans="1:21" ht="16.149999999999999" customHeight="1">
      <c r="A1149" s="7"/>
      <c r="B1149" s="7"/>
      <c r="C1149" s="7"/>
      <c r="D1149" s="7"/>
      <c r="E1149" s="7"/>
      <c r="F1149" s="30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</row>
    <row r="1150" spans="1:21" ht="16.149999999999999" customHeight="1">
      <c r="A1150" s="7"/>
      <c r="B1150" s="7"/>
      <c r="C1150" s="7"/>
      <c r="D1150" s="7"/>
      <c r="E1150" s="7"/>
      <c r="F1150" s="30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</row>
    <row r="1151" spans="1:21" ht="16.149999999999999" customHeight="1">
      <c r="A1151" s="7"/>
      <c r="B1151" s="7"/>
      <c r="C1151" s="7"/>
      <c r="D1151" s="7"/>
      <c r="E1151" s="7"/>
      <c r="F1151" s="30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</row>
    <row r="1152" spans="1:21" ht="16.149999999999999" customHeight="1">
      <c r="A1152" s="7"/>
      <c r="B1152" s="7"/>
      <c r="C1152" s="7"/>
      <c r="D1152" s="7"/>
      <c r="E1152" s="7"/>
      <c r="F1152" s="30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</row>
    <row r="1153" spans="1:21" ht="16.149999999999999" customHeight="1">
      <c r="A1153" s="7"/>
      <c r="B1153" s="7"/>
      <c r="C1153" s="7"/>
      <c r="D1153" s="7"/>
      <c r="E1153" s="7"/>
      <c r="F1153" s="30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</row>
    <row r="1154" spans="1:21" ht="16.149999999999999" customHeight="1">
      <c r="A1154" s="7"/>
      <c r="B1154" s="7"/>
      <c r="C1154" s="7"/>
      <c r="D1154" s="7"/>
      <c r="E1154" s="7"/>
      <c r="F1154" s="30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</row>
    <row r="1155" spans="1:21" ht="16.149999999999999" customHeight="1">
      <c r="A1155" s="7"/>
      <c r="B1155" s="7"/>
      <c r="C1155" s="7"/>
      <c r="D1155" s="7"/>
      <c r="E1155" s="7"/>
      <c r="F1155" s="30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</row>
    <row r="1156" spans="1:21" ht="16.149999999999999" customHeight="1">
      <c r="A1156" s="7"/>
      <c r="B1156" s="7"/>
      <c r="C1156" s="7"/>
      <c r="D1156" s="7"/>
      <c r="E1156" s="7"/>
      <c r="F1156" s="30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</row>
    <row r="1157" spans="1:21" ht="16.149999999999999" customHeight="1">
      <c r="A1157" s="7"/>
      <c r="B1157" s="7"/>
      <c r="C1157" s="7"/>
      <c r="D1157" s="7"/>
      <c r="E1157" s="7"/>
      <c r="F1157" s="30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</row>
    <row r="1158" spans="1:21" ht="16.149999999999999" customHeight="1">
      <c r="A1158" s="7"/>
      <c r="B1158" s="7"/>
      <c r="C1158" s="7"/>
      <c r="D1158" s="7"/>
      <c r="E1158" s="7"/>
      <c r="F1158" s="30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</row>
    <row r="1159" spans="1:21" ht="16.149999999999999" customHeight="1">
      <c r="A1159" s="7"/>
      <c r="B1159" s="7"/>
      <c r="C1159" s="7"/>
      <c r="D1159" s="7"/>
      <c r="E1159" s="7"/>
      <c r="F1159" s="30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</row>
    <row r="1160" spans="1:21" ht="16.149999999999999" customHeight="1">
      <c r="A1160" s="7"/>
      <c r="B1160" s="7"/>
      <c r="C1160" s="7"/>
      <c r="D1160" s="7"/>
      <c r="E1160" s="7"/>
      <c r="F1160" s="30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</row>
    <row r="1161" spans="1:21" ht="16.149999999999999" customHeight="1">
      <c r="A1161" s="7"/>
      <c r="B1161" s="7"/>
      <c r="C1161" s="7"/>
      <c r="D1161" s="7"/>
      <c r="E1161" s="7"/>
      <c r="F1161" s="30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</row>
    <row r="1162" spans="1:21" ht="16.149999999999999" customHeight="1">
      <c r="A1162" s="7"/>
      <c r="B1162" s="7"/>
      <c r="C1162" s="7"/>
      <c r="D1162" s="7"/>
      <c r="E1162" s="7"/>
      <c r="F1162" s="30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</row>
    <row r="1163" spans="1:21" ht="16.149999999999999" customHeight="1">
      <c r="A1163" s="7"/>
      <c r="B1163" s="7"/>
      <c r="C1163" s="7"/>
      <c r="D1163" s="7"/>
      <c r="E1163" s="7"/>
      <c r="F1163" s="30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</row>
    <row r="1164" spans="1:21" ht="16.149999999999999" customHeight="1">
      <c r="A1164" s="7"/>
      <c r="B1164" s="7"/>
      <c r="C1164" s="7"/>
      <c r="D1164" s="7"/>
      <c r="E1164" s="7"/>
      <c r="F1164" s="30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</row>
    <row r="1165" spans="1:21" ht="16.149999999999999" customHeight="1">
      <c r="A1165" s="7"/>
      <c r="B1165" s="7"/>
      <c r="C1165" s="7"/>
      <c r="D1165" s="7"/>
      <c r="E1165" s="7"/>
      <c r="F1165" s="30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</row>
    <row r="1166" spans="1:21" ht="16.149999999999999" customHeight="1">
      <c r="A1166" s="7"/>
      <c r="B1166" s="7"/>
      <c r="C1166" s="7"/>
      <c r="D1166" s="7"/>
      <c r="E1166" s="7"/>
      <c r="F1166" s="30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</row>
    <row r="1167" spans="1:21" ht="16.149999999999999" customHeight="1">
      <c r="A1167" s="7"/>
      <c r="B1167" s="7"/>
      <c r="C1167" s="7"/>
      <c r="D1167" s="7"/>
      <c r="E1167" s="7"/>
      <c r="F1167" s="30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</row>
    <row r="1168" spans="1:21" ht="16.149999999999999" customHeight="1">
      <c r="A1168" s="7"/>
      <c r="B1168" s="7"/>
      <c r="C1168" s="7"/>
      <c r="D1168" s="7"/>
      <c r="E1168" s="7"/>
      <c r="F1168" s="30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</row>
    <row r="1169" spans="1:21" ht="16.149999999999999" customHeight="1">
      <c r="A1169" s="7"/>
      <c r="B1169" s="7"/>
      <c r="C1169" s="7"/>
      <c r="D1169" s="7"/>
      <c r="E1169" s="7"/>
      <c r="F1169" s="30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</row>
    <row r="1170" spans="1:21" ht="16.149999999999999" customHeight="1">
      <c r="A1170" s="7"/>
      <c r="B1170" s="7"/>
      <c r="C1170" s="7"/>
      <c r="D1170" s="7"/>
      <c r="E1170" s="7"/>
      <c r="F1170" s="30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</row>
    <row r="1171" spans="1:21" ht="16.149999999999999" customHeight="1">
      <c r="A1171" s="7"/>
      <c r="B1171" s="7"/>
      <c r="C1171" s="7"/>
      <c r="D1171" s="7"/>
      <c r="E1171" s="7"/>
      <c r="F1171" s="30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</row>
    <row r="1172" spans="1:21" ht="16.149999999999999" customHeight="1">
      <c r="A1172" s="7"/>
      <c r="B1172" s="7"/>
      <c r="C1172" s="7"/>
      <c r="D1172" s="7"/>
      <c r="E1172" s="7"/>
      <c r="F1172" s="30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</row>
    <row r="1173" spans="1:21" ht="16.149999999999999" customHeight="1">
      <c r="A1173" s="7"/>
      <c r="B1173" s="7"/>
      <c r="C1173" s="7"/>
      <c r="D1173" s="7"/>
      <c r="E1173" s="7"/>
      <c r="F1173" s="30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</row>
    <row r="1174" spans="1:21" ht="16.149999999999999" customHeight="1">
      <c r="A1174" s="7"/>
      <c r="B1174" s="7"/>
      <c r="C1174" s="7"/>
      <c r="D1174" s="7"/>
      <c r="E1174" s="7"/>
      <c r="F1174" s="30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</row>
    <row r="1175" spans="1:21" ht="16.149999999999999" customHeight="1">
      <c r="A1175" s="7"/>
      <c r="B1175" s="7"/>
      <c r="C1175" s="7"/>
      <c r="D1175" s="7"/>
      <c r="E1175" s="7"/>
      <c r="F1175" s="30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</row>
    <row r="1176" spans="1:21" ht="16.149999999999999" customHeight="1">
      <c r="A1176" s="7"/>
      <c r="B1176" s="7"/>
      <c r="C1176" s="7"/>
      <c r="D1176" s="7"/>
      <c r="E1176" s="7"/>
      <c r="F1176" s="30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</row>
    <row r="1177" spans="1:21" ht="16.149999999999999" customHeight="1">
      <c r="A1177" s="7"/>
      <c r="B1177" s="7"/>
      <c r="C1177" s="7"/>
      <c r="D1177" s="7"/>
      <c r="E1177" s="7"/>
      <c r="F1177" s="30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</row>
    <row r="1178" spans="1:21" ht="16.149999999999999" customHeight="1">
      <c r="A1178" s="7"/>
      <c r="B1178" s="7"/>
      <c r="C1178" s="7"/>
      <c r="D1178" s="7"/>
      <c r="E1178" s="7"/>
      <c r="F1178" s="30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</row>
    <row r="1179" spans="1:21" ht="16.149999999999999" customHeight="1">
      <c r="A1179" s="7"/>
      <c r="B1179" s="7"/>
      <c r="C1179" s="7"/>
      <c r="D1179" s="7"/>
      <c r="E1179" s="7"/>
      <c r="F1179" s="30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</row>
    <row r="1180" spans="1:21" ht="16.149999999999999" customHeight="1">
      <c r="A1180" s="7"/>
      <c r="B1180" s="7"/>
      <c r="C1180" s="7"/>
      <c r="D1180" s="7"/>
      <c r="E1180" s="7"/>
      <c r="F1180" s="30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</row>
    <row r="1181" spans="1:21" ht="16.149999999999999" customHeight="1">
      <c r="A1181" s="7"/>
      <c r="B1181" s="7"/>
      <c r="C1181" s="7"/>
      <c r="D1181" s="7"/>
      <c r="E1181" s="7"/>
      <c r="F1181" s="30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</row>
    <row r="1182" spans="1:21" ht="16.149999999999999" customHeight="1">
      <c r="A1182" s="7"/>
      <c r="B1182" s="7"/>
      <c r="C1182" s="7"/>
      <c r="D1182" s="7"/>
      <c r="E1182" s="7"/>
      <c r="F1182" s="30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</row>
    <row r="1183" spans="1:21" ht="16.149999999999999" customHeight="1">
      <c r="A1183" s="7"/>
      <c r="B1183" s="7"/>
      <c r="C1183" s="7"/>
      <c r="D1183" s="7"/>
      <c r="E1183" s="7"/>
      <c r="F1183" s="30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</row>
    <row r="1184" spans="1:21" ht="16.149999999999999" customHeight="1">
      <c r="A1184" s="7"/>
      <c r="B1184" s="7"/>
      <c r="C1184" s="7"/>
      <c r="D1184" s="7"/>
      <c r="E1184" s="7"/>
      <c r="F1184" s="30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</row>
    <row r="1185" spans="1:21" ht="16.149999999999999" customHeight="1">
      <c r="A1185" s="7"/>
      <c r="B1185" s="7"/>
      <c r="C1185" s="7"/>
      <c r="D1185" s="7"/>
      <c r="E1185" s="7"/>
      <c r="F1185" s="30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</row>
    <row r="1186" spans="1:21" ht="16.149999999999999" customHeight="1">
      <c r="A1186" s="7"/>
      <c r="B1186" s="7"/>
      <c r="C1186" s="7"/>
      <c r="D1186" s="7"/>
      <c r="E1186" s="7"/>
      <c r="F1186" s="30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</row>
    <row r="1187" spans="1:21" ht="16.149999999999999" customHeight="1">
      <c r="A1187" s="7"/>
      <c r="B1187" s="7"/>
      <c r="C1187" s="7"/>
      <c r="D1187" s="7"/>
      <c r="E1187" s="7"/>
      <c r="F1187" s="30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</row>
    <row r="1188" spans="1:21" ht="16.149999999999999" customHeight="1">
      <c r="A1188" s="7"/>
      <c r="B1188" s="7"/>
      <c r="C1188" s="7"/>
      <c r="D1188" s="7"/>
      <c r="E1188" s="7"/>
      <c r="F1188" s="30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</row>
    <row r="1189" spans="1:21" ht="16.149999999999999" customHeight="1">
      <c r="A1189" s="7"/>
      <c r="B1189" s="7"/>
      <c r="C1189" s="7"/>
      <c r="D1189" s="7"/>
      <c r="E1189" s="7"/>
      <c r="F1189" s="30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</row>
    <row r="1190" spans="1:21" ht="16.149999999999999" customHeight="1">
      <c r="A1190" s="7"/>
      <c r="B1190" s="7"/>
      <c r="C1190" s="7"/>
      <c r="D1190" s="7"/>
      <c r="E1190" s="7"/>
      <c r="F1190" s="30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</row>
    <row r="1191" spans="1:21" ht="16.149999999999999" customHeight="1">
      <c r="A1191" s="7"/>
      <c r="B1191" s="7"/>
      <c r="C1191" s="7"/>
      <c r="D1191" s="7"/>
      <c r="E1191" s="7"/>
      <c r="F1191" s="30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</row>
    <row r="1192" spans="1:21" ht="16.149999999999999" customHeight="1">
      <c r="A1192" s="7"/>
      <c r="B1192" s="7"/>
      <c r="C1192" s="7"/>
      <c r="D1192" s="7"/>
      <c r="E1192" s="7"/>
      <c r="F1192" s="30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</row>
    <row r="1193" spans="1:21" ht="16.149999999999999" customHeight="1">
      <c r="A1193" s="7"/>
      <c r="B1193" s="7"/>
      <c r="C1193" s="7"/>
      <c r="D1193" s="7"/>
      <c r="E1193" s="7"/>
      <c r="F1193" s="30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</row>
    <row r="1194" spans="1:21" ht="16.149999999999999" customHeight="1">
      <c r="A1194" s="7"/>
      <c r="B1194" s="7"/>
      <c r="C1194" s="7"/>
      <c r="D1194" s="7"/>
      <c r="E1194" s="7"/>
      <c r="F1194" s="30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</row>
    <row r="1195" spans="1:21" ht="16.149999999999999" customHeight="1">
      <c r="A1195" s="7"/>
      <c r="B1195" s="7"/>
      <c r="C1195" s="7"/>
      <c r="D1195" s="7"/>
      <c r="E1195" s="7"/>
      <c r="F1195" s="30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</row>
    <row r="1196" spans="1:21" ht="16.149999999999999" customHeight="1">
      <c r="A1196" s="7"/>
      <c r="B1196" s="7"/>
      <c r="C1196" s="7"/>
      <c r="D1196" s="7"/>
      <c r="E1196" s="7"/>
      <c r="F1196" s="30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</row>
    <row r="1197" spans="1:21" ht="16.149999999999999" customHeight="1">
      <c r="A1197" s="7"/>
      <c r="B1197" s="7"/>
      <c r="C1197" s="7"/>
      <c r="D1197" s="7"/>
      <c r="E1197" s="7"/>
      <c r="F1197" s="30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</row>
    <row r="1198" spans="1:21" ht="16.149999999999999" customHeight="1">
      <c r="A1198" s="7"/>
      <c r="B1198" s="7"/>
      <c r="C1198" s="7"/>
      <c r="D1198" s="7"/>
      <c r="E1198" s="7"/>
      <c r="F1198" s="30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</row>
    <row r="1199" spans="1:21" ht="16.149999999999999" customHeight="1">
      <c r="A1199" s="7"/>
      <c r="B1199" s="7"/>
      <c r="C1199" s="7"/>
      <c r="D1199" s="7"/>
      <c r="E1199" s="7"/>
      <c r="F1199" s="30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</row>
    <row r="1200" spans="1:21" ht="16.149999999999999" customHeight="1">
      <c r="A1200" s="7"/>
      <c r="B1200" s="7"/>
      <c r="C1200" s="7"/>
      <c r="D1200" s="7"/>
      <c r="E1200" s="7"/>
      <c r="F1200" s="30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</row>
    <row r="1201" spans="1:21" ht="16.149999999999999" customHeight="1">
      <c r="A1201" s="7"/>
      <c r="B1201" s="7"/>
      <c r="C1201" s="7"/>
      <c r="D1201" s="7"/>
      <c r="E1201" s="7"/>
      <c r="F1201" s="30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</row>
    <row r="1202" spans="1:21" ht="16.149999999999999" customHeight="1">
      <c r="A1202" s="7"/>
      <c r="B1202" s="7"/>
      <c r="C1202" s="7"/>
      <c r="D1202" s="7"/>
      <c r="E1202" s="7"/>
      <c r="F1202" s="30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</row>
    <row r="1203" spans="1:21" ht="16.149999999999999" customHeight="1">
      <c r="A1203" s="7"/>
      <c r="B1203" s="7"/>
      <c r="C1203" s="7"/>
      <c r="D1203" s="7"/>
      <c r="E1203" s="7"/>
      <c r="F1203" s="30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</row>
    <row r="1204" spans="1:21" ht="16.149999999999999" customHeight="1">
      <c r="A1204" s="7"/>
      <c r="B1204" s="7"/>
      <c r="C1204" s="7"/>
      <c r="D1204" s="7"/>
      <c r="E1204" s="7"/>
      <c r="F1204" s="30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</row>
    <row r="1205" spans="1:21" ht="16.149999999999999" customHeight="1">
      <c r="A1205" s="7"/>
      <c r="B1205" s="7"/>
      <c r="C1205" s="7"/>
      <c r="D1205" s="7"/>
      <c r="E1205" s="7"/>
      <c r="F1205" s="30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</row>
    <row r="1206" spans="1:21" ht="16.149999999999999" customHeight="1">
      <c r="A1206" s="7"/>
      <c r="B1206" s="7"/>
      <c r="C1206" s="7"/>
      <c r="D1206" s="7"/>
      <c r="E1206" s="7"/>
      <c r="F1206" s="30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</row>
    <row r="1207" spans="1:21" ht="16.149999999999999" customHeight="1">
      <c r="A1207" s="7"/>
      <c r="B1207" s="7"/>
      <c r="C1207" s="7"/>
      <c r="D1207" s="7"/>
      <c r="E1207" s="7"/>
      <c r="F1207" s="30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</row>
    <row r="1208" spans="1:21" ht="16.149999999999999" customHeight="1">
      <c r="A1208" s="7"/>
      <c r="B1208" s="7"/>
      <c r="C1208" s="7"/>
      <c r="D1208" s="7"/>
      <c r="E1208" s="7"/>
      <c r="F1208" s="30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</row>
    <row r="1209" spans="1:21" ht="16.149999999999999" customHeight="1">
      <c r="A1209" s="7"/>
      <c r="B1209" s="7"/>
      <c r="C1209" s="7"/>
      <c r="D1209" s="7"/>
      <c r="E1209" s="7"/>
      <c r="F1209" s="30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</row>
    <row r="1210" spans="1:21" ht="16.149999999999999" customHeight="1">
      <c r="A1210" s="7"/>
      <c r="B1210" s="7"/>
      <c r="C1210" s="7"/>
      <c r="D1210" s="7"/>
      <c r="E1210" s="7"/>
      <c r="F1210" s="30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</row>
    <row r="1211" spans="1:21" ht="16.149999999999999" customHeight="1">
      <c r="A1211" s="7"/>
      <c r="B1211" s="7"/>
      <c r="C1211" s="7"/>
      <c r="D1211" s="7"/>
      <c r="E1211" s="7"/>
      <c r="F1211" s="30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</row>
    <row r="1212" spans="1:21" ht="16.149999999999999" customHeight="1">
      <c r="A1212" s="7"/>
      <c r="B1212" s="7"/>
      <c r="C1212" s="7"/>
      <c r="D1212" s="7"/>
      <c r="E1212" s="7"/>
      <c r="F1212" s="30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</row>
    <row r="1213" spans="1:21" ht="16.149999999999999" customHeight="1">
      <c r="A1213" s="7"/>
      <c r="B1213" s="7"/>
      <c r="C1213" s="7"/>
      <c r="D1213" s="7"/>
      <c r="E1213" s="7"/>
      <c r="F1213" s="30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</row>
    <row r="1214" spans="1:21" ht="16.149999999999999" customHeight="1">
      <c r="A1214" s="7"/>
      <c r="B1214" s="7"/>
      <c r="C1214" s="7"/>
      <c r="D1214" s="7"/>
      <c r="E1214" s="7"/>
      <c r="F1214" s="30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</row>
    <row r="1215" spans="1:21" ht="16.149999999999999" customHeight="1">
      <c r="A1215" s="7"/>
      <c r="B1215" s="7"/>
      <c r="C1215" s="7"/>
      <c r="D1215" s="7"/>
      <c r="E1215" s="7"/>
      <c r="F1215" s="30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</row>
    <row r="1216" spans="1:21" ht="16.149999999999999" customHeight="1">
      <c r="A1216" s="7"/>
      <c r="B1216" s="7"/>
      <c r="C1216" s="7"/>
      <c r="D1216" s="7"/>
      <c r="E1216" s="7"/>
      <c r="F1216" s="30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</row>
    <row r="1217" spans="1:21" ht="16.149999999999999" customHeight="1">
      <c r="A1217" s="7"/>
      <c r="B1217" s="7"/>
      <c r="C1217" s="7"/>
      <c r="D1217" s="7"/>
      <c r="E1217" s="7"/>
      <c r="F1217" s="30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</row>
    <row r="1218" spans="1:21" ht="16.149999999999999" customHeight="1">
      <c r="A1218" s="7"/>
      <c r="B1218" s="7"/>
      <c r="C1218" s="7"/>
      <c r="D1218" s="7"/>
      <c r="E1218" s="7"/>
      <c r="F1218" s="30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</row>
    <row r="1219" spans="1:21" ht="16.149999999999999" customHeight="1">
      <c r="A1219" s="7"/>
      <c r="B1219" s="7"/>
      <c r="C1219" s="7"/>
      <c r="D1219" s="7"/>
      <c r="E1219" s="7"/>
      <c r="F1219" s="30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</row>
    <row r="1220" spans="1:21" ht="16.149999999999999" customHeight="1">
      <c r="A1220" s="7"/>
      <c r="B1220" s="7"/>
      <c r="C1220" s="7"/>
      <c r="D1220" s="7"/>
      <c r="E1220" s="7"/>
      <c r="F1220" s="30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</row>
    <row r="1221" spans="1:21" ht="16.149999999999999" customHeight="1">
      <c r="A1221" s="7"/>
      <c r="B1221" s="7"/>
      <c r="C1221" s="7"/>
      <c r="D1221" s="7"/>
      <c r="E1221" s="7"/>
      <c r="F1221" s="30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</row>
    <row r="1222" spans="1:21" ht="16.149999999999999" customHeight="1">
      <c r="A1222" s="7"/>
      <c r="B1222" s="7"/>
      <c r="C1222" s="7"/>
      <c r="D1222" s="7"/>
      <c r="E1222" s="7"/>
      <c r="F1222" s="30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</row>
    <row r="1223" spans="1:21" ht="16.149999999999999" customHeight="1">
      <c r="A1223" s="7"/>
      <c r="B1223" s="7"/>
      <c r="C1223" s="7"/>
      <c r="D1223" s="7"/>
      <c r="E1223" s="7"/>
      <c r="F1223" s="30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</row>
    <row r="1224" spans="1:21" ht="16.149999999999999" customHeight="1">
      <c r="A1224" s="7"/>
      <c r="B1224" s="7"/>
      <c r="C1224" s="7"/>
      <c r="D1224" s="7"/>
      <c r="E1224" s="7"/>
      <c r="F1224" s="30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</row>
    <row r="1225" spans="1:21" ht="16.149999999999999" customHeight="1">
      <c r="A1225" s="7"/>
      <c r="B1225" s="7"/>
      <c r="C1225" s="7"/>
      <c r="D1225" s="7"/>
      <c r="E1225" s="7"/>
      <c r="F1225" s="30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</row>
    <row r="1226" spans="1:21" ht="16.149999999999999" customHeight="1">
      <c r="A1226" s="7"/>
      <c r="B1226" s="7"/>
      <c r="C1226" s="7"/>
      <c r="D1226" s="7"/>
      <c r="E1226" s="7"/>
      <c r="F1226" s="30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</row>
    <row r="1227" spans="1:21" ht="16.149999999999999" customHeight="1">
      <c r="A1227" s="7"/>
      <c r="B1227" s="7"/>
      <c r="C1227" s="7"/>
      <c r="D1227" s="7"/>
      <c r="E1227" s="7"/>
      <c r="F1227" s="30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</row>
    <row r="1228" spans="1:21" ht="16.149999999999999" customHeight="1">
      <c r="A1228" s="7"/>
      <c r="B1228" s="7"/>
      <c r="C1228" s="7"/>
      <c r="D1228" s="7"/>
      <c r="E1228" s="7"/>
      <c r="F1228" s="30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</row>
    <row r="1229" spans="1:21" ht="16.149999999999999" customHeight="1">
      <c r="A1229" s="7"/>
      <c r="B1229" s="7"/>
      <c r="C1229" s="7"/>
      <c r="D1229" s="7"/>
      <c r="E1229" s="7"/>
      <c r="F1229" s="30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</row>
    <row r="1230" spans="1:21" ht="16.149999999999999" customHeight="1">
      <c r="A1230" s="7"/>
      <c r="B1230" s="7"/>
      <c r="C1230" s="7"/>
      <c r="D1230" s="7"/>
      <c r="E1230" s="7"/>
      <c r="F1230" s="30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</row>
    <row r="1231" spans="1:21" ht="16.149999999999999" customHeight="1">
      <c r="A1231" s="7"/>
      <c r="B1231" s="7"/>
      <c r="C1231" s="7"/>
      <c r="D1231" s="7"/>
      <c r="E1231" s="7"/>
      <c r="F1231" s="30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</row>
    <row r="1232" spans="1:21" ht="16.149999999999999" customHeight="1">
      <c r="A1232" s="7"/>
      <c r="B1232" s="7"/>
      <c r="C1232" s="7"/>
      <c r="D1232" s="7"/>
      <c r="E1232" s="7"/>
      <c r="F1232" s="30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</row>
    <row r="1233" spans="1:21" ht="16.149999999999999" customHeight="1">
      <c r="A1233" s="7"/>
      <c r="B1233" s="7"/>
      <c r="C1233" s="7"/>
      <c r="D1233" s="7"/>
      <c r="E1233" s="7"/>
      <c r="F1233" s="30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</row>
    <row r="1234" spans="1:21" ht="16.149999999999999" customHeight="1">
      <c r="A1234" s="7"/>
      <c r="B1234" s="7"/>
      <c r="C1234" s="7"/>
      <c r="D1234" s="7"/>
      <c r="E1234" s="7"/>
      <c r="F1234" s="30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</row>
    <row r="1235" spans="1:21" ht="16.149999999999999" customHeight="1">
      <c r="A1235" s="7"/>
      <c r="B1235" s="7"/>
      <c r="C1235" s="7"/>
      <c r="D1235" s="7"/>
      <c r="E1235" s="7"/>
      <c r="F1235" s="30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</row>
    <row r="1236" spans="1:21" ht="16.149999999999999" customHeight="1">
      <c r="A1236" s="7"/>
      <c r="B1236" s="7"/>
      <c r="C1236" s="7"/>
      <c r="D1236" s="7"/>
      <c r="E1236" s="7"/>
      <c r="F1236" s="30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</row>
    <row r="1237" spans="1:21" ht="16.149999999999999" customHeight="1">
      <c r="A1237" s="7"/>
      <c r="B1237" s="7"/>
      <c r="C1237" s="7"/>
      <c r="D1237" s="7"/>
      <c r="E1237" s="7"/>
      <c r="F1237" s="30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</row>
    <row r="1238" spans="1:21" ht="16.149999999999999" customHeight="1">
      <c r="A1238" s="7"/>
      <c r="B1238" s="7"/>
      <c r="C1238" s="7"/>
      <c r="D1238" s="7"/>
      <c r="E1238" s="7"/>
      <c r="F1238" s="30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</row>
    <row r="1239" spans="1:21" ht="16.149999999999999" customHeight="1">
      <c r="A1239" s="7"/>
      <c r="B1239" s="7"/>
      <c r="C1239" s="7"/>
      <c r="D1239" s="7"/>
      <c r="E1239" s="7"/>
      <c r="F1239" s="30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</row>
    <row r="1240" spans="1:21" ht="16.149999999999999" customHeight="1">
      <c r="A1240" s="7"/>
      <c r="B1240" s="7"/>
      <c r="C1240" s="7"/>
      <c r="D1240" s="7"/>
      <c r="E1240" s="7"/>
      <c r="F1240" s="30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</row>
    <row r="1241" spans="1:21" ht="16.149999999999999" customHeight="1">
      <c r="A1241" s="7"/>
      <c r="B1241" s="7"/>
      <c r="C1241" s="7"/>
      <c r="D1241" s="7"/>
      <c r="E1241" s="7"/>
      <c r="F1241" s="30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</row>
    <row r="1242" spans="1:21" ht="16.149999999999999" customHeight="1">
      <c r="A1242" s="7"/>
      <c r="B1242" s="7"/>
      <c r="C1242" s="7"/>
      <c r="D1242" s="7"/>
      <c r="E1242" s="7"/>
      <c r="F1242" s="30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</row>
    <row r="1243" spans="1:21" ht="16.149999999999999" customHeight="1">
      <c r="A1243" s="7"/>
      <c r="B1243" s="7"/>
      <c r="C1243" s="7"/>
      <c r="D1243" s="7"/>
      <c r="E1243" s="7"/>
      <c r="F1243" s="30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</row>
    <row r="1244" spans="1:21" ht="16.149999999999999" customHeight="1">
      <c r="A1244" s="7"/>
      <c r="B1244" s="7"/>
      <c r="C1244" s="7"/>
      <c r="D1244" s="7"/>
      <c r="E1244" s="7"/>
      <c r="F1244" s="30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</row>
    <row r="1245" spans="1:21" ht="16.149999999999999" customHeight="1">
      <c r="A1245" s="7"/>
      <c r="B1245" s="7"/>
      <c r="C1245" s="7"/>
      <c r="D1245" s="7"/>
      <c r="E1245" s="7"/>
      <c r="F1245" s="30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</row>
    <row r="1246" spans="1:21" ht="16.149999999999999" customHeight="1">
      <c r="A1246" s="7"/>
      <c r="B1246" s="7"/>
      <c r="C1246" s="7"/>
      <c r="D1246" s="7"/>
      <c r="E1246" s="7"/>
      <c r="F1246" s="30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</row>
    <row r="1247" spans="1:21" ht="16.149999999999999" customHeight="1">
      <c r="A1247" s="7"/>
      <c r="B1247" s="7"/>
      <c r="C1247" s="7"/>
      <c r="D1247" s="7"/>
      <c r="E1247" s="7"/>
      <c r="F1247" s="30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</row>
    <row r="1248" spans="1:21" ht="16.149999999999999" customHeight="1">
      <c r="A1248" s="7"/>
      <c r="B1248" s="7"/>
      <c r="C1248" s="7"/>
      <c r="D1248" s="7"/>
      <c r="E1248" s="7"/>
      <c r="F1248" s="30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</row>
    <row r="1249" spans="1:21" ht="16.149999999999999" customHeight="1">
      <c r="A1249" s="7"/>
      <c r="B1249" s="7"/>
      <c r="C1249" s="7"/>
      <c r="D1249" s="7"/>
      <c r="E1249" s="7"/>
      <c r="F1249" s="30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</row>
    <row r="1250" spans="1:21" ht="16.149999999999999" customHeight="1">
      <c r="A1250" s="7"/>
      <c r="B1250" s="7"/>
      <c r="C1250" s="7"/>
      <c r="D1250" s="7"/>
      <c r="E1250" s="7"/>
      <c r="F1250" s="30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</row>
    <row r="1251" spans="1:21" ht="16.149999999999999" customHeight="1">
      <c r="A1251" s="7"/>
      <c r="B1251" s="7"/>
      <c r="C1251" s="7"/>
      <c r="D1251" s="7"/>
      <c r="E1251" s="7"/>
      <c r="F1251" s="30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</row>
    <row r="1252" spans="1:21" ht="16.149999999999999" customHeight="1">
      <c r="A1252" s="7"/>
      <c r="B1252" s="7"/>
      <c r="C1252" s="7"/>
      <c r="D1252" s="7"/>
      <c r="E1252" s="7"/>
      <c r="F1252" s="30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</row>
    <row r="1253" spans="1:21" ht="16.149999999999999" customHeight="1">
      <c r="A1253" s="7"/>
      <c r="B1253" s="7"/>
      <c r="C1253" s="7"/>
      <c r="D1253" s="7"/>
      <c r="E1253" s="7"/>
      <c r="F1253" s="30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</row>
    <row r="1254" spans="1:21" ht="16.149999999999999" customHeight="1">
      <c r="A1254" s="7"/>
      <c r="B1254" s="7"/>
      <c r="C1254" s="7"/>
      <c r="D1254" s="7"/>
      <c r="E1254" s="7"/>
      <c r="F1254" s="30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</row>
    <row r="1255" spans="1:21" ht="16.149999999999999" customHeight="1">
      <c r="A1255" s="7"/>
      <c r="B1255" s="7"/>
      <c r="C1255" s="7"/>
      <c r="D1255" s="7"/>
      <c r="E1255" s="7"/>
      <c r="F1255" s="30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</row>
    <row r="1256" spans="1:21" ht="16.149999999999999" customHeight="1">
      <c r="A1256" s="7"/>
      <c r="B1256" s="7"/>
      <c r="C1256" s="7"/>
      <c r="D1256" s="7"/>
      <c r="E1256" s="7"/>
      <c r="F1256" s="30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</row>
    <row r="1257" spans="1:21" ht="16.149999999999999" customHeight="1">
      <c r="A1257" s="7"/>
      <c r="B1257" s="7"/>
      <c r="C1257" s="7"/>
      <c r="D1257" s="7"/>
      <c r="E1257" s="7"/>
      <c r="F1257" s="30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</row>
    <row r="1258" spans="1:21" ht="16.149999999999999" customHeight="1">
      <c r="A1258" s="7"/>
      <c r="B1258" s="7"/>
      <c r="C1258" s="7"/>
      <c r="D1258" s="7"/>
      <c r="E1258" s="7"/>
      <c r="F1258" s="30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</row>
    <row r="1259" spans="1:21" ht="16.149999999999999" customHeight="1">
      <c r="A1259" s="7"/>
      <c r="B1259" s="7"/>
      <c r="C1259" s="7"/>
      <c r="D1259" s="7"/>
      <c r="E1259" s="7"/>
      <c r="F1259" s="30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</row>
    <row r="1260" spans="1:21" ht="16.149999999999999" customHeight="1">
      <c r="A1260" s="7"/>
      <c r="B1260" s="7"/>
      <c r="C1260" s="7"/>
      <c r="D1260" s="7"/>
      <c r="E1260" s="7"/>
      <c r="F1260" s="30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</row>
    <row r="1261" spans="1:21" ht="16.149999999999999" customHeight="1">
      <c r="A1261" s="7"/>
      <c r="B1261" s="7"/>
      <c r="C1261" s="7"/>
      <c r="D1261" s="7"/>
      <c r="E1261" s="7"/>
      <c r="F1261" s="30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</row>
    <row r="1262" spans="1:21" ht="16.149999999999999" customHeight="1">
      <c r="A1262" s="7"/>
      <c r="B1262" s="7"/>
      <c r="C1262" s="7"/>
      <c r="D1262" s="7"/>
      <c r="E1262" s="7"/>
      <c r="F1262" s="30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</row>
    <row r="1263" spans="1:21" ht="16.149999999999999" customHeight="1">
      <c r="A1263" s="7"/>
      <c r="B1263" s="7"/>
      <c r="C1263" s="7"/>
      <c r="D1263" s="7"/>
      <c r="E1263" s="7"/>
      <c r="F1263" s="30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</row>
    <row r="1264" spans="1:21" ht="16.149999999999999" customHeight="1">
      <c r="A1264" s="7"/>
      <c r="B1264" s="7"/>
      <c r="C1264" s="7"/>
      <c r="D1264" s="7"/>
      <c r="E1264" s="7"/>
      <c r="F1264" s="30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</row>
    <row r="1265" spans="1:21" ht="16.149999999999999" customHeight="1">
      <c r="A1265" s="7"/>
      <c r="B1265" s="7"/>
      <c r="C1265" s="7"/>
      <c r="D1265" s="7"/>
      <c r="E1265" s="7"/>
      <c r="F1265" s="30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</row>
    <row r="1266" spans="1:21" ht="16.149999999999999" customHeight="1">
      <c r="A1266" s="7"/>
      <c r="B1266" s="7"/>
      <c r="C1266" s="7"/>
      <c r="D1266" s="7"/>
      <c r="E1266" s="7"/>
      <c r="F1266" s="30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</row>
    <row r="1267" spans="1:21" ht="16.149999999999999" customHeight="1">
      <c r="A1267" s="7"/>
      <c r="B1267" s="7"/>
      <c r="C1267" s="7"/>
      <c r="D1267" s="7"/>
      <c r="E1267" s="7"/>
      <c r="F1267" s="30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</row>
    <row r="1268" spans="1:21" ht="16.149999999999999" customHeight="1">
      <c r="A1268" s="7"/>
      <c r="B1268" s="7"/>
      <c r="C1268" s="7"/>
      <c r="D1268" s="7"/>
      <c r="E1268" s="7"/>
      <c r="F1268" s="30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</row>
    <row r="1269" spans="1:21" ht="16.149999999999999" customHeight="1">
      <c r="A1269" s="7"/>
      <c r="B1269" s="7"/>
      <c r="C1269" s="7"/>
      <c r="D1269" s="7"/>
      <c r="E1269" s="7"/>
      <c r="F1269" s="30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</row>
    <row r="1270" spans="1:21" ht="16.149999999999999" customHeight="1">
      <c r="A1270" s="7"/>
      <c r="B1270" s="7"/>
      <c r="C1270" s="7"/>
      <c r="D1270" s="7"/>
      <c r="E1270" s="7"/>
      <c r="F1270" s="30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</row>
    <row r="1271" spans="1:21" ht="16.149999999999999" customHeight="1">
      <c r="A1271" s="7"/>
      <c r="B1271" s="7"/>
      <c r="C1271" s="7"/>
      <c r="D1271" s="7"/>
      <c r="E1271" s="7"/>
      <c r="F1271" s="30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</row>
    <row r="1272" spans="1:21" ht="16.149999999999999" customHeight="1">
      <c r="A1272" s="7"/>
      <c r="B1272" s="7"/>
      <c r="C1272" s="7"/>
      <c r="D1272" s="7"/>
      <c r="E1272" s="7"/>
      <c r="F1272" s="30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</row>
    <row r="1273" spans="1:21" ht="16.149999999999999" customHeight="1">
      <c r="A1273" s="7"/>
      <c r="B1273" s="7"/>
      <c r="C1273" s="7"/>
      <c r="D1273" s="7"/>
      <c r="E1273" s="7"/>
      <c r="F1273" s="30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</row>
    <row r="1274" spans="1:21" ht="16.149999999999999" customHeight="1">
      <c r="A1274" s="7"/>
      <c r="B1274" s="7"/>
      <c r="C1274" s="7"/>
      <c r="D1274" s="7"/>
      <c r="E1274" s="7"/>
      <c r="F1274" s="30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</row>
    <row r="1275" spans="1:21" ht="16.149999999999999" customHeight="1">
      <c r="A1275" s="7"/>
      <c r="B1275" s="7"/>
      <c r="C1275" s="7"/>
      <c r="D1275" s="7"/>
      <c r="E1275" s="7"/>
      <c r="F1275" s="30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</row>
    <row r="1276" spans="1:21" ht="16.149999999999999" customHeight="1">
      <c r="A1276" s="7"/>
      <c r="B1276" s="7"/>
      <c r="C1276" s="7"/>
      <c r="D1276" s="7"/>
      <c r="E1276" s="7"/>
      <c r="F1276" s="30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</row>
    <row r="1277" spans="1:21" ht="16.149999999999999" customHeight="1">
      <c r="A1277" s="7"/>
      <c r="B1277" s="7"/>
      <c r="C1277" s="7"/>
      <c r="D1277" s="7"/>
      <c r="E1277" s="7"/>
      <c r="F1277" s="30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</row>
    <row r="1278" spans="1:21" ht="16.149999999999999" customHeight="1">
      <c r="A1278" s="7"/>
      <c r="B1278" s="7"/>
      <c r="C1278" s="7"/>
      <c r="D1278" s="7"/>
      <c r="E1278" s="7"/>
      <c r="F1278" s="30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</row>
    <row r="1279" spans="1:21" ht="16.149999999999999" customHeight="1">
      <c r="A1279" s="7"/>
      <c r="B1279" s="7"/>
      <c r="C1279" s="7"/>
      <c r="D1279" s="7"/>
      <c r="E1279" s="7"/>
      <c r="F1279" s="30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</row>
    <row r="1280" spans="1:21" ht="16.149999999999999" customHeight="1">
      <c r="A1280" s="7"/>
      <c r="B1280" s="7"/>
      <c r="C1280" s="7"/>
      <c r="D1280" s="7"/>
      <c r="E1280" s="7"/>
      <c r="F1280" s="30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</row>
    <row r="1281" spans="1:21" ht="16.149999999999999" customHeight="1">
      <c r="A1281" s="7"/>
      <c r="B1281" s="7"/>
      <c r="C1281" s="7"/>
      <c r="D1281" s="7"/>
      <c r="E1281" s="7"/>
      <c r="F1281" s="30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</row>
    <row r="1282" spans="1:21" ht="16.149999999999999" customHeight="1">
      <c r="A1282" s="7"/>
      <c r="B1282" s="7"/>
      <c r="C1282" s="7"/>
      <c r="D1282" s="7"/>
      <c r="E1282" s="7"/>
      <c r="F1282" s="30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</row>
    <row r="1283" spans="1:21" ht="16.149999999999999" customHeight="1">
      <c r="A1283" s="7"/>
      <c r="B1283" s="7"/>
      <c r="C1283" s="7"/>
      <c r="D1283" s="7"/>
      <c r="E1283" s="7"/>
      <c r="F1283" s="30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</row>
    <row r="1284" spans="1:21" ht="16.149999999999999" customHeight="1">
      <c r="A1284" s="7"/>
      <c r="B1284" s="7"/>
      <c r="C1284" s="7"/>
      <c r="D1284" s="7"/>
      <c r="E1284" s="7"/>
      <c r="F1284" s="30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</row>
    <row r="1285" spans="1:21" ht="16.149999999999999" customHeight="1">
      <c r="A1285" s="7"/>
      <c r="B1285" s="7"/>
      <c r="C1285" s="7"/>
      <c r="D1285" s="7"/>
      <c r="E1285" s="7"/>
      <c r="F1285" s="30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</row>
    <row r="1286" spans="1:21" ht="16.149999999999999" customHeight="1">
      <c r="A1286" s="7"/>
      <c r="B1286" s="7"/>
      <c r="C1286" s="7"/>
      <c r="D1286" s="7"/>
      <c r="E1286" s="7"/>
      <c r="F1286" s="30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</row>
    <row r="1287" spans="1:21" ht="16.149999999999999" customHeight="1">
      <c r="A1287" s="7"/>
      <c r="B1287" s="7"/>
      <c r="C1287" s="7"/>
      <c r="D1287" s="7"/>
      <c r="E1287" s="7"/>
      <c r="F1287" s="30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</row>
    <row r="1288" spans="1:21" ht="16.149999999999999" customHeight="1">
      <c r="A1288" s="7"/>
      <c r="B1288" s="7"/>
      <c r="C1288" s="7"/>
      <c r="D1288" s="7"/>
      <c r="E1288" s="7"/>
      <c r="F1288" s="30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</row>
    <row r="1289" spans="1:21" ht="16.149999999999999" customHeight="1">
      <c r="A1289" s="7"/>
      <c r="B1289" s="7"/>
      <c r="C1289" s="7"/>
      <c r="D1289" s="7"/>
      <c r="E1289" s="7"/>
      <c r="F1289" s="30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</row>
    <row r="1290" spans="1:21" ht="16.149999999999999" customHeight="1">
      <c r="A1290" s="7"/>
      <c r="B1290" s="7"/>
      <c r="C1290" s="7"/>
      <c r="D1290" s="7"/>
      <c r="E1290" s="7"/>
      <c r="F1290" s="30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</row>
    <row r="1291" spans="1:21" ht="16.149999999999999" customHeight="1">
      <c r="A1291" s="7"/>
      <c r="B1291" s="7"/>
      <c r="C1291" s="7"/>
      <c r="D1291" s="7"/>
      <c r="E1291" s="7"/>
      <c r="F1291" s="30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</row>
    <row r="1292" spans="1:21" ht="16.149999999999999" customHeight="1">
      <c r="A1292" s="7"/>
      <c r="B1292" s="7"/>
      <c r="C1292" s="7"/>
      <c r="D1292" s="7"/>
      <c r="E1292" s="7"/>
      <c r="F1292" s="30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</row>
    <row r="1293" spans="1:21" ht="16.149999999999999" customHeight="1">
      <c r="A1293" s="7"/>
      <c r="B1293" s="7"/>
      <c r="C1293" s="7"/>
      <c r="D1293" s="7"/>
      <c r="E1293" s="7"/>
      <c r="F1293" s="30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</row>
    <row r="1294" spans="1:21" ht="16.149999999999999" customHeight="1">
      <c r="A1294" s="7"/>
      <c r="B1294" s="7"/>
      <c r="C1294" s="7"/>
      <c r="D1294" s="7"/>
      <c r="E1294" s="7"/>
      <c r="F1294" s="30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</row>
    <row r="1295" spans="1:21" ht="16.149999999999999" customHeight="1">
      <c r="A1295" s="7"/>
      <c r="B1295" s="7"/>
      <c r="C1295" s="7"/>
      <c r="D1295" s="7"/>
      <c r="E1295" s="7"/>
      <c r="F1295" s="30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</row>
    <row r="1296" spans="1:21" ht="16.149999999999999" customHeight="1">
      <c r="A1296" s="7"/>
      <c r="B1296" s="7"/>
      <c r="C1296" s="7"/>
      <c r="D1296" s="7"/>
      <c r="E1296" s="7"/>
      <c r="F1296" s="30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</row>
    <row r="1297" spans="1:21" ht="16.149999999999999" customHeight="1">
      <c r="A1297" s="7"/>
      <c r="B1297" s="7"/>
      <c r="C1297" s="7"/>
      <c r="D1297" s="7"/>
      <c r="E1297" s="7"/>
      <c r="F1297" s="30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</row>
    <row r="1298" spans="1:21" ht="16.149999999999999" customHeight="1">
      <c r="A1298" s="7"/>
      <c r="B1298" s="7"/>
      <c r="C1298" s="7"/>
      <c r="D1298" s="7"/>
      <c r="E1298" s="7"/>
      <c r="F1298" s="30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</row>
    <row r="1299" spans="1:21" ht="16.149999999999999" customHeight="1">
      <c r="A1299" s="7"/>
      <c r="B1299" s="7"/>
      <c r="C1299" s="7"/>
      <c r="D1299" s="7"/>
      <c r="E1299" s="7"/>
      <c r="F1299" s="30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</row>
    <row r="1300" spans="1:21" ht="16.149999999999999" customHeight="1">
      <c r="A1300" s="7"/>
      <c r="B1300" s="7"/>
      <c r="C1300" s="7"/>
      <c r="D1300" s="7"/>
      <c r="E1300" s="7"/>
      <c r="F1300" s="30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</row>
    <row r="1301" spans="1:21" ht="16.149999999999999" customHeight="1">
      <c r="A1301" s="7"/>
      <c r="B1301" s="7"/>
      <c r="C1301" s="7"/>
      <c r="D1301" s="7"/>
      <c r="E1301" s="7"/>
      <c r="F1301" s="30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</row>
    <row r="1302" spans="1:21" ht="16.149999999999999" customHeight="1">
      <c r="A1302" s="7"/>
      <c r="B1302" s="7"/>
      <c r="C1302" s="7"/>
      <c r="D1302" s="7"/>
      <c r="E1302" s="7"/>
      <c r="F1302" s="30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</row>
    <row r="1303" spans="1:21" ht="16.149999999999999" customHeight="1">
      <c r="A1303" s="7"/>
      <c r="B1303" s="7"/>
      <c r="C1303" s="7"/>
      <c r="D1303" s="7"/>
      <c r="E1303" s="7"/>
      <c r="F1303" s="30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</row>
    <row r="1304" spans="1:21" ht="16.149999999999999" customHeight="1">
      <c r="A1304" s="7"/>
      <c r="B1304" s="7"/>
      <c r="C1304" s="7"/>
      <c r="D1304" s="7"/>
      <c r="E1304" s="7"/>
      <c r="F1304" s="30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</row>
    <row r="1305" spans="1:21" ht="16.149999999999999" customHeight="1">
      <c r="A1305" s="7"/>
      <c r="B1305" s="7"/>
      <c r="C1305" s="7"/>
      <c r="D1305" s="7"/>
      <c r="E1305" s="7"/>
      <c r="F1305" s="30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</row>
    <row r="1306" spans="1:21" ht="16.149999999999999" customHeight="1">
      <c r="A1306" s="7"/>
      <c r="B1306" s="7"/>
      <c r="C1306" s="7"/>
      <c r="D1306" s="7"/>
      <c r="E1306" s="7"/>
      <c r="F1306" s="30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</row>
    <row r="1307" spans="1:21" ht="16.149999999999999" customHeight="1">
      <c r="A1307" s="7"/>
      <c r="B1307" s="7"/>
      <c r="C1307" s="7"/>
      <c r="D1307" s="7"/>
      <c r="E1307" s="7"/>
      <c r="F1307" s="30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</row>
    <row r="1308" spans="1:21" ht="16.149999999999999" customHeight="1">
      <c r="A1308" s="7"/>
      <c r="B1308" s="7"/>
      <c r="C1308" s="7"/>
      <c r="D1308" s="7"/>
      <c r="E1308" s="7"/>
      <c r="F1308" s="30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</row>
    <row r="1309" spans="1:21" ht="16.149999999999999" customHeight="1">
      <c r="A1309" s="7"/>
      <c r="B1309" s="7"/>
      <c r="C1309" s="7"/>
      <c r="D1309" s="7"/>
      <c r="E1309" s="7"/>
      <c r="F1309" s="30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</row>
    <row r="1310" spans="1:21" ht="16.149999999999999" customHeight="1">
      <c r="A1310" s="7"/>
      <c r="B1310" s="7"/>
      <c r="C1310" s="7"/>
      <c r="D1310" s="7"/>
      <c r="E1310" s="7"/>
      <c r="F1310" s="30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</row>
    <row r="1311" spans="1:21" ht="16.149999999999999" customHeight="1">
      <c r="A1311" s="7"/>
      <c r="B1311" s="7"/>
      <c r="C1311" s="7"/>
      <c r="D1311" s="7"/>
      <c r="E1311" s="7"/>
      <c r="F1311" s="30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</row>
    <row r="1312" spans="1:21" ht="16.149999999999999" customHeight="1">
      <c r="A1312" s="7"/>
      <c r="B1312" s="7"/>
      <c r="C1312" s="7"/>
      <c r="D1312" s="7"/>
      <c r="E1312" s="7"/>
      <c r="F1312" s="30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</row>
    <row r="1313" spans="1:21" ht="16.149999999999999" customHeight="1">
      <c r="A1313" s="7"/>
      <c r="B1313" s="7"/>
      <c r="C1313" s="7"/>
      <c r="D1313" s="7"/>
      <c r="E1313" s="7"/>
      <c r="F1313" s="30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</row>
    <row r="1314" spans="1:21" ht="16.149999999999999" customHeight="1">
      <c r="A1314" s="7"/>
      <c r="B1314" s="7"/>
      <c r="C1314" s="7"/>
      <c r="D1314" s="7"/>
      <c r="E1314" s="7"/>
      <c r="F1314" s="30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</row>
    <row r="1315" spans="1:21" ht="16.149999999999999" customHeight="1">
      <c r="A1315" s="7"/>
      <c r="B1315" s="7"/>
      <c r="C1315" s="7"/>
      <c r="D1315" s="7"/>
      <c r="E1315" s="7"/>
      <c r="F1315" s="30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</row>
    <row r="1316" spans="1:21" ht="16.149999999999999" customHeight="1">
      <c r="A1316" s="7"/>
      <c r="B1316" s="7"/>
      <c r="C1316" s="7"/>
      <c r="D1316" s="7"/>
      <c r="E1316" s="7"/>
      <c r="F1316" s="30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</row>
    <row r="1317" spans="1:21" ht="16.149999999999999" customHeight="1">
      <c r="A1317" s="7"/>
      <c r="B1317" s="7"/>
      <c r="C1317" s="7"/>
      <c r="D1317" s="7"/>
      <c r="E1317" s="7"/>
      <c r="F1317" s="30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</row>
    <row r="1318" spans="1:21" ht="16.149999999999999" customHeight="1">
      <c r="A1318" s="7"/>
      <c r="B1318" s="7"/>
      <c r="C1318" s="7"/>
      <c r="D1318" s="7"/>
      <c r="E1318" s="7"/>
      <c r="F1318" s="30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</row>
    <row r="1319" spans="1:21" ht="16.149999999999999" customHeight="1">
      <c r="A1319" s="7"/>
      <c r="B1319" s="7"/>
      <c r="C1319" s="7"/>
      <c r="D1319" s="7"/>
      <c r="E1319" s="7"/>
      <c r="F1319" s="30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</row>
    <row r="1320" spans="1:21" ht="16.149999999999999" customHeight="1">
      <c r="A1320" s="7"/>
      <c r="B1320" s="7"/>
      <c r="C1320" s="7"/>
      <c r="D1320" s="7"/>
      <c r="E1320" s="7"/>
      <c r="F1320" s="30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</row>
    <row r="1321" spans="1:21" ht="16.149999999999999" customHeight="1">
      <c r="A1321" s="7"/>
      <c r="B1321" s="7"/>
      <c r="C1321" s="7"/>
      <c r="D1321" s="7"/>
      <c r="E1321" s="7"/>
      <c r="F1321" s="30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</row>
    <row r="1322" spans="1:21" ht="16.149999999999999" customHeight="1">
      <c r="A1322" s="7"/>
      <c r="B1322" s="7"/>
      <c r="C1322" s="7"/>
      <c r="D1322" s="7"/>
      <c r="E1322" s="7"/>
      <c r="F1322" s="30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</row>
    <row r="1323" spans="1:21" ht="16.149999999999999" customHeight="1">
      <c r="A1323" s="7"/>
      <c r="B1323" s="7"/>
      <c r="C1323" s="7"/>
      <c r="D1323" s="7"/>
      <c r="E1323" s="7"/>
      <c r="F1323" s="30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</row>
    <row r="1324" spans="1:21" ht="16.149999999999999" customHeight="1">
      <c r="A1324" s="7"/>
      <c r="B1324" s="7"/>
      <c r="C1324" s="7"/>
      <c r="D1324" s="7"/>
      <c r="E1324" s="7"/>
      <c r="F1324" s="30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</row>
    <row r="1325" spans="1:21" ht="16.149999999999999" customHeight="1">
      <c r="A1325" s="7"/>
      <c r="B1325" s="7"/>
      <c r="C1325" s="7"/>
      <c r="D1325" s="7"/>
      <c r="E1325" s="7"/>
      <c r="F1325" s="30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</row>
    <row r="1326" spans="1:21" ht="16.149999999999999" customHeight="1">
      <c r="A1326" s="7"/>
      <c r="B1326" s="7"/>
      <c r="C1326" s="7"/>
      <c r="D1326" s="7"/>
      <c r="E1326" s="7"/>
      <c r="F1326" s="30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</row>
    <row r="1327" spans="1:21" ht="16.149999999999999" customHeight="1">
      <c r="A1327" s="7"/>
      <c r="B1327" s="7"/>
      <c r="C1327" s="7"/>
      <c r="D1327" s="7"/>
      <c r="E1327" s="7"/>
      <c r="F1327" s="30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</row>
    <row r="1328" spans="1:21" ht="16.149999999999999" customHeight="1">
      <c r="A1328" s="7"/>
      <c r="B1328" s="7"/>
      <c r="C1328" s="7"/>
      <c r="D1328" s="7"/>
      <c r="E1328" s="7"/>
      <c r="F1328" s="30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</row>
    <row r="1329" spans="1:21" ht="16.149999999999999" customHeight="1">
      <c r="A1329" s="7"/>
      <c r="B1329" s="7"/>
      <c r="C1329" s="7"/>
      <c r="D1329" s="7"/>
      <c r="E1329" s="7"/>
      <c r="F1329" s="30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</row>
    <row r="1330" spans="1:21" ht="16.149999999999999" customHeight="1">
      <c r="A1330" s="7"/>
      <c r="B1330" s="7"/>
      <c r="C1330" s="7"/>
      <c r="D1330" s="7"/>
      <c r="E1330" s="7"/>
      <c r="F1330" s="30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</row>
    <row r="1331" spans="1:21" ht="16.149999999999999" customHeight="1">
      <c r="A1331" s="7"/>
      <c r="B1331" s="7"/>
      <c r="C1331" s="7"/>
      <c r="D1331" s="7"/>
      <c r="E1331" s="7"/>
      <c r="F1331" s="30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</row>
    <row r="1332" spans="1:21" ht="16.149999999999999" customHeight="1">
      <c r="A1332" s="7"/>
      <c r="B1332" s="7"/>
      <c r="C1332" s="7"/>
      <c r="D1332" s="7"/>
      <c r="E1332" s="7"/>
      <c r="F1332" s="30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</row>
    <row r="1333" spans="1:21" ht="16.149999999999999" customHeight="1">
      <c r="A1333" s="7"/>
      <c r="B1333" s="7"/>
      <c r="C1333" s="7"/>
      <c r="D1333" s="7"/>
      <c r="E1333" s="7"/>
      <c r="F1333" s="30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</row>
    <row r="1334" spans="1:21" ht="16.149999999999999" customHeight="1">
      <c r="A1334" s="7"/>
      <c r="B1334" s="7"/>
      <c r="C1334" s="7"/>
      <c r="D1334" s="7"/>
      <c r="E1334" s="7"/>
      <c r="F1334" s="30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</row>
    <row r="1335" spans="1:21" ht="16.149999999999999" customHeight="1">
      <c r="A1335" s="7"/>
      <c r="B1335" s="7"/>
      <c r="C1335" s="7"/>
      <c r="D1335" s="7"/>
      <c r="E1335" s="7"/>
      <c r="F1335" s="30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</row>
    <row r="1336" spans="1:21" ht="16.149999999999999" customHeight="1">
      <c r="A1336" s="7"/>
      <c r="B1336" s="7"/>
      <c r="C1336" s="7"/>
      <c r="D1336" s="7"/>
      <c r="E1336" s="7"/>
      <c r="F1336" s="30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</row>
    <row r="1337" spans="1:21" ht="16.149999999999999" customHeight="1">
      <c r="A1337" s="7"/>
      <c r="B1337" s="7"/>
      <c r="C1337" s="7"/>
      <c r="D1337" s="7"/>
      <c r="E1337" s="7"/>
      <c r="F1337" s="30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</row>
    <row r="1338" spans="1:21" ht="16.149999999999999" customHeight="1">
      <c r="A1338" s="7"/>
      <c r="B1338" s="7"/>
      <c r="C1338" s="7"/>
      <c r="D1338" s="7"/>
      <c r="E1338" s="7"/>
      <c r="F1338" s="30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</row>
    <row r="1339" spans="1:21" ht="16.149999999999999" customHeight="1">
      <c r="A1339" s="7"/>
      <c r="B1339" s="7"/>
      <c r="C1339" s="7"/>
      <c r="D1339" s="7"/>
      <c r="E1339" s="7"/>
      <c r="F1339" s="30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</row>
    <row r="1340" spans="1:21" ht="16.149999999999999" customHeight="1">
      <c r="A1340" s="7"/>
      <c r="B1340" s="7"/>
      <c r="C1340" s="7"/>
      <c r="D1340" s="7"/>
      <c r="E1340" s="7"/>
      <c r="F1340" s="30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</row>
    <row r="1341" spans="1:21" ht="16.149999999999999" customHeight="1">
      <c r="A1341" s="7"/>
      <c r="B1341" s="7"/>
      <c r="C1341" s="7"/>
      <c r="D1341" s="7"/>
      <c r="E1341" s="7"/>
      <c r="F1341" s="30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</row>
    <row r="1342" spans="1:21" ht="16.149999999999999" customHeight="1">
      <c r="A1342" s="7"/>
      <c r="B1342" s="7"/>
      <c r="C1342" s="7"/>
      <c r="D1342" s="7"/>
      <c r="E1342" s="7"/>
      <c r="F1342" s="30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</row>
    <row r="1343" spans="1:21" ht="16.149999999999999" customHeight="1">
      <c r="A1343" s="7"/>
      <c r="B1343" s="7"/>
      <c r="C1343" s="7"/>
      <c r="D1343" s="7"/>
      <c r="E1343" s="7"/>
      <c r="F1343" s="30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</row>
    <row r="1344" spans="1:21" ht="16.149999999999999" customHeight="1">
      <c r="A1344" s="7"/>
      <c r="B1344" s="7"/>
      <c r="C1344" s="7"/>
      <c r="D1344" s="7"/>
      <c r="E1344" s="7"/>
      <c r="F1344" s="30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</row>
    <row r="1345" spans="1:21" ht="16.149999999999999" customHeight="1">
      <c r="A1345" s="7"/>
      <c r="B1345" s="7"/>
      <c r="C1345" s="7"/>
      <c r="D1345" s="7"/>
      <c r="E1345" s="7"/>
      <c r="F1345" s="30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</row>
    <row r="1346" spans="1:21" ht="16.149999999999999" customHeight="1">
      <c r="A1346" s="7"/>
      <c r="B1346" s="7"/>
      <c r="C1346" s="7"/>
      <c r="D1346" s="7"/>
      <c r="E1346" s="7"/>
      <c r="F1346" s="30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</row>
    <row r="1347" spans="1:21" ht="16.149999999999999" customHeight="1">
      <c r="A1347" s="7"/>
      <c r="B1347" s="7"/>
      <c r="C1347" s="7"/>
      <c r="D1347" s="7"/>
      <c r="E1347" s="7"/>
      <c r="F1347" s="30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</row>
    <row r="1348" spans="1:21" ht="16.149999999999999" customHeight="1">
      <c r="A1348" s="7"/>
      <c r="B1348" s="7"/>
      <c r="C1348" s="7"/>
      <c r="D1348" s="7"/>
      <c r="E1348" s="7"/>
      <c r="F1348" s="30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</row>
    <row r="1349" spans="1:21" ht="16.149999999999999" customHeight="1">
      <c r="A1349" s="7"/>
      <c r="B1349" s="7"/>
      <c r="C1349" s="7"/>
      <c r="D1349" s="7"/>
      <c r="E1349" s="7"/>
      <c r="F1349" s="30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</row>
    <row r="1350" spans="1:21" ht="16.149999999999999" customHeight="1">
      <c r="A1350" s="7"/>
      <c r="B1350" s="7"/>
      <c r="C1350" s="7"/>
      <c r="D1350" s="7"/>
      <c r="E1350" s="7"/>
      <c r="F1350" s="30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</row>
    <row r="1351" spans="1:21" ht="16.149999999999999" customHeight="1">
      <c r="A1351" s="7"/>
      <c r="B1351" s="7"/>
      <c r="C1351" s="7"/>
      <c r="D1351" s="7"/>
      <c r="E1351" s="7"/>
      <c r="F1351" s="30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</row>
    <row r="1352" spans="1:21" ht="16.149999999999999" customHeight="1">
      <c r="A1352" s="7"/>
      <c r="B1352" s="7"/>
      <c r="C1352" s="7"/>
      <c r="D1352" s="7"/>
      <c r="E1352" s="7"/>
      <c r="F1352" s="30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</row>
    <row r="1353" spans="1:21" ht="16.149999999999999" customHeight="1">
      <c r="A1353" s="7"/>
      <c r="B1353" s="7"/>
      <c r="C1353" s="7"/>
      <c r="D1353" s="7"/>
      <c r="E1353" s="7"/>
      <c r="F1353" s="30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</row>
    <row r="1354" spans="1:21" ht="16.149999999999999" customHeight="1">
      <c r="A1354" s="7"/>
      <c r="B1354" s="7"/>
      <c r="C1354" s="7"/>
      <c r="D1354" s="7"/>
      <c r="E1354" s="7"/>
      <c r="F1354" s="30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</row>
    <row r="1355" spans="1:21" ht="16.149999999999999" customHeight="1">
      <c r="A1355" s="7"/>
      <c r="B1355" s="7"/>
      <c r="C1355" s="7"/>
      <c r="D1355" s="7"/>
      <c r="E1355" s="7"/>
      <c r="F1355" s="30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</row>
    <row r="1356" spans="1:21" ht="16.149999999999999" customHeight="1">
      <c r="A1356" s="7"/>
      <c r="B1356" s="7"/>
      <c r="C1356" s="7"/>
      <c r="D1356" s="7"/>
      <c r="E1356" s="7"/>
      <c r="F1356" s="30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</row>
    <row r="1357" spans="1:21" ht="16.149999999999999" customHeight="1">
      <c r="A1357" s="7"/>
      <c r="B1357" s="7"/>
      <c r="C1357" s="7"/>
      <c r="D1357" s="7"/>
      <c r="E1357" s="7"/>
      <c r="F1357" s="30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</row>
    <row r="1358" spans="1:21" ht="16.149999999999999" customHeight="1">
      <c r="A1358" s="7"/>
      <c r="B1358" s="7"/>
      <c r="C1358" s="7"/>
      <c r="D1358" s="7"/>
      <c r="E1358" s="7"/>
      <c r="F1358" s="30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</row>
    <row r="1359" spans="1:21" ht="16.149999999999999" customHeight="1">
      <c r="A1359" s="7"/>
      <c r="B1359" s="7"/>
      <c r="C1359" s="7"/>
      <c r="D1359" s="7"/>
      <c r="E1359" s="7"/>
      <c r="F1359" s="30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</row>
    <row r="1360" spans="1:21" ht="16.149999999999999" customHeight="1">
      <c r="A1360" s="7"/>
      <c r="B1360" s="7"/>
      <c r="C1360" s="7"/>
      <c r="D1360" s="7"/>
      <c r="E1360" s="7"/>
      <c r="F1360" s="30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</row>
    <row r="1361" spans="1:21" ht="16.149999999999999" customHeight="1">
      <c r="A1361" s="7"/>
      <c r="B1361" s="7"/>
      <c r="C1361" s="7"/>
      <c r="D1361" s="7"/>
      <c r="E1361" s="7"/>
      <c r="F1361" s="30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</row>
    <row r="1362" spans="1:21" ht="16.149999999999999" customHeight="1">
      <c r="A1362" s="7"/>
      <c r="B1362" s="7"/>
      <c r="C1362" s="7"/>
      <c r="D1362" s="7"/>
      <c r="E1362" s="7"/>
      <c r="F1362" s="30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</row>
    <row r="1363" spans="1:21" ht="16.149999999999999" customHeight="1">
      <c r="A1363" s="7"/>
      <c r="B1363" s="7"/>
      <c r="C1363" s="7"/>
      <c r="D1363" s="7"/>
      <c r="E1363" s="7"/>
      <c r="F1363" s="30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</row>
    <row r="1364" spans="1:21" ht="16.149999999999999" customHeight="1">
      <c r="A1364" s="7"/>
      <c r="B1364" s="7"/>
      <c r="C1364" s="7"/>
      <c r="D1364" s="7"/>
      <c r="E1364" s="7"/>
      <c r="F1364" s="30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</row>
    <row r="1365" spans="1:21" ht="16.149999999999999" customHeight="1">
      <c r="A1365" s="7"/>
      <c r="B1365" s="7"/>
      <c r="C1365" s="7"/>
      <c r="D1365" s="7"/>
      <c r="E1365" s="7"/>
      <c r="F1365" s="30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</row>
    <row r="1366" spans="1:21" ht="16.149999999999999" customHeight="1">
      <c r="A1366" s="7"/>
      <c r="B1366" s="7"/>
      <c r="C1366" s="7"/>
      <c r="D1366" s="7"/>
      <c r="E1366" s="7"/>
      <c r="F1366" s="30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</row>
    <row r="1367" spans="1:21" ht="16.149999999999999" customHeight="1">
      <c r="A1367" s="7"/>
      <c r="B1367" s="7"/>
      <c r="C1367" s="7"/>
      <c r="D1367" s="7"/>
      <c r="E1367" s="7"/>
      <c r="F1367" s="30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</row>
    <row r="1368" spans="1:21" ht="16.149999999999999" customHeight="1">
      <c r="A1368" s="7"/>
      <c r="B1368" s="7"/>
      <c r="C1368" s="7"/>
      <c r="D1368" s="7"/>
      <c r="E1368" s="7"/>
      <c r="F1368" s="30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</row>
    <row r="1369" spans="1:21" ht="16.149999999999999" customHeight="1">
      <c r="A1369" s="7"/>
      <c r="B1369" s="7"/>
      <c r="C1369" s="7"/>
      <c r="D1369" s="7"/>
      <c r="E1369" s="7"/>
      <c r="F1369" s="30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</row>
    <row r="1370" spans="1:21" ht="16.149999999999999" customHeight="1">
      <c r="A1370" s="7"/>
      <c r="B1370" s="7"/>
      <c r="C1370" s="7"/>
      <c r="D1370" s="7"/>
      <c r="E1370" s="7"/>
      <c r="F1370" s="30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</row>
    <row r="1371" spans="1:21" ht="16.149999999999999" customHeight="1">
      <c r="A1371" s="7"/>
      <c r="B1371" s="7"/>
      <c r="C1371" s="7"/>
      <c r="D1371" s="7"/>
      <c r="E1371" s="7"/>
      <c r="F1371" s="30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</row>
    <row r="1372" spans="1:21" ht="16.149999999999999" customHeight="1">
      <c r="A1372" s="7"/>
      <c r="B1372" s="7"/>
      <c r="C1372" s="7"/>
      <c r="D1372" s="7"/>
      <c r="E1372" s="7"/>
      <c r="F1372" s="30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</row>
    <row r="1373" spans="1:21" ht="16.149999999999999" customHeight="1">
      <c r="A1373" s="7"/>
      <c r="B1373" s="7"/>
      <c r="C1373" s="7"/>
      <c r="D1373" s="7"/>
      <c r="E1373" s="7"/>
      <c r="F1373" s="30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</row>
    <row r="1374" spans="1:21" ht="16.149999999999999" customHeight="1">
      <c r="A1374" s="7"/>
      <c r="B1374" s="7"/>
      <c r="C1374" s="7"/>
      <c r="D1374" s="7"/>
      <c r="E1374" s="7"/>
      <c r="F1374" s="30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</row>
    <row r="1375" spans="1:21" ht="16.149999999999999" customHeight="1">
      <c r="A1375" s="7"/>
      <c r="B1375" s="7"/>
      <c r="C1375" s="7"/>
      <c r="D1375" s="7"/>
      <c r="E1375" s="7"/>
      <c r="F1375" s="30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</row>
    <row r="1376" spans="1:21" ht="16.149999999999999" customHeight="1">
      <c r="A1376" s="7"/>
      <c r="B1376" s="7"/>
      <c r="C1376" s="7"/>
      <c r="D1376" s="7"/>
      <c r="E1376" s="7"/>
      <c r="F1376" s="30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</row>
    <row r="1377" spans="1:21" ht="16.149999999999999" customHeight="1">
      <c r="A1377" s="7"/>
      <c r="B1377" s="7"/>
      <c r="C1377" s="7"/>
      <c r="D1377" s="7"/>
      <c r="E1377" s="7"/>
      <c r="F1377" s="30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</row>
    <row r="1378" spans="1:21" ht="16.149999999999999" customHeight="1">
      <c r="A1378" s="7"/>
      <c r="B1378" s="7"/>
      <c r="C1378" s="7"/>
      <c r="D1378" s="7"/>
      <c r="E1378" s="7"/>
      <c r="F1378" s="30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</row>
    <row r="1379" spans="1:21" ht="16.149999999999999" customHeight="1">
      <c r="A1379" s="7"/>
      <c r="B1379" s="7"/>
      <c r="C1379" s="7"/>
      <c r="D1379" s="7"/>
      <c r="E1379" s="7"/>
      <c r="F1379" s="30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</row>
    <row r="1380" spans="1:21" ht="16.149999999999999" customHeight="1">
      <c r="A1380" s="7"/>
      <c r="B1380" s="7"/>
      <c r="C1380" s="7"/>
      <c r="D1380" s="7"/>
      <c r="E1380" s="7"/>
      <c r="F1380" s="30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</row>
    <row r="1381" spans="1:21" ht="16.149999999999999" customHeight="1">
      <c r="A1381" s="7"/>
      <c r="B1381" s="7"/>
      <c r="C1381" s="7"/>
      <c r="D1381" s="7"/>
      <c r="E1381" s="7"/>
      <c r="F1381" s="30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</row>
    <row r="1382" spans="1:21" ht="16.149999999999999" customHeight="1">
      <c r="A1382" s="7"/>
      <c r="B1382" s="7"/>
      <c r="C1382" s="7"/>
      <c r="D1382" s="7"/>
      <c r="E1382" s="7"/>
      <c r="F1382" s="30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</row>
    <row r="1383" spans="1:21" ht="16.149999999999999" customHeight="1">
      <c r="A1383" s="7"/>
      <c r="B1383" s="7"/>
      <c r="C1383" s="7"/>
      <c r="D1383" s="7"/>
      <c r="E1383" s="7"/>
      <c r="F1383" s="30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</row>
    <row r="1384" spans="1:21" ht="16.149999999999999" customHeight="1">
      <c r="A1384" s="7"/>
      <c r="B1384" s="7"/>
      <c r="C1384" s="7"/>
      <c r="D1384" s="7"/>
      <c r="E1384" s="7"/>
      <c r="F1384" s="30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</row>
    <row r="1385" spans="1:21" ht="16.149999999999999" customHeight="1">
      <c r="A1385" s="7"/>
      <c r="B1385" s="7"/>
      <c r="C1385" s="7"/>
      <c r="D1385" s="7"/>
      <c r="E1385" s="7"/>
      <c r="F1385" s="30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</row>
    <row r="1386" spans="1:21" ht="16.149999999999999" customHeight="1">
      <c r="A1386" s="7"/>
      <c r="B1386" s="7"/>
      <c r="C1386" s="7"/>
      <c r="D1386" s="7"/>
      <c r="E1386" s="7"/>
      <c r="F1386" s="30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</row>
    <row r="1387" spans="1:21" ht="16.149999999999999" customHeight="1">
      <c r="A1387" s="7"/>
      <c r="B1387" s="7"/>
      <c r="C1387" s="7"/>
      <c r="D1387" s="7"/>
      <c r="E1387" s="7"/>
      <c r="F1387" s="30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</row>
    <row r="1388" spans="1:21" ht="16.149999999999999" customHeight="1">
      <c r="A1388" s="7"/>
      <c r="B1388" s="7"/>
      <c r="C1388" s="7"/>
      <c r="D1388" s="7"/>
      <c r="E1388" s="7"/>
      <c r="F1388" s="30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</row>
    <row r="1389" spans="1:21" ht="16.149999999999999" customHeight="1">
      <c r="A1389" s="7"/>
      <c r="B1389" s="7"/>
      <c r="C1389" s="7"/>
      <c r="D1389" s="7"/>
      <c r="E1389" s="7"/>
      <c r="F1389" s="30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</row>
    <row r="1390" spans="1:21" ht="16.149999999999999" customHeight="1">
      <c r="A1390" s="7"/>
      <c r="B1390" s="7"/>
      <c r="C1390" s="7"/>
      <c r="D1390" s="7"/>
      <c r="E1390" s="7"/>
      <c r="F1390" s="30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</row>
    <row r="1391" spans="1:21" ht="16.149999999999999" customHeight="1">
      <c r="A1391" s="7"/>
      <c r="B1391" s="7"/>
      <c r="C1391" s="7"/>
      <c r="D1391" s="7"/>
      <c r="E1391" s="7"/>
      <c r="F1391" s="30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</row>
    <row r="1392" spans="1:21" ht="16.149999999999999" customHeight="1">
      <c r="A1392" s="7"/>
      <c r="B1392" s="7"/>
      <c r="C1392" s="7"/>
      <c r="D1392" s="7"/>
      <c r="E1392" s="7"/>
      <c r="F1392" s="30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</row>
    <row r="1393" spans="1:21" ht="16.149999999999999" customHeight="1">
      <c r="A1393" s="7"/>
      <c r="B1393" s="7"/>
      <c r="C1393" s="7"/>
      <c r="D1393" s="7"/>
      <c r="E1393" s="7"/>
      <c r="F1393" s="30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</row>
    <row r="1394" spans="1:21" ht="16.149999999999999" customHeight="1">
      <c r="A1394" s="7"/>
      <c r="B1394" s="7"/>
      <c r="C1394" s="7"/>
      <c r="D1394" s="7"/>
      <c r="E1394" s="7"/>
      <c r="F1394" s="30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</row>
    <row r="1395" spans="1:21" ht="16.149999999999999" customHeight="1">
      <c r="A1395" s="7"/>
      <c r="B1395" s="7"/>
      <c r="C1395" s="7"/>
      <c r="D1395" s="7"/>
      <c r="E1395" s="7"/>
      <c r="F1395" s="30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</row>
    <row r="1396" spans="1:21" ht="16.149999999999999" customHeight="1">
      <c r="A1396" s="7"/>
      <c r="B1396" s="7"/>
      <c r="C1396" s="7"/>
      <c r="D1396" s="7"/>
      <c r="E1396" s="7"/>
      <c r="F1396" s="30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</row>
    <row r="1397" spans="1:21" ht="16.149999999999999" customHeight="1">
      <c r="A1397" s="7"/>
      <c r="B1397" s="7"/>
      <c r="C1397" s="7"/>
      <c r="D1397" s="7"/>
      <c r="E1397" s="7"/>
      <c r="F1397" s="30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</row>
    <row r="1398" spans="1:21" ht="16.149999999999999" customHeight="1">
      <c r="A1398" s="7"/>
      <c r="B1398" s="7"/>
      <c r="C1398" s="7"/>
      <c r="D1398" s="7"/>
      <c r="E1398" s="7"/>
      <c r="F1398" s="30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</row>
    <row r="1399" spans="1:21" ht="16.149999999999999" customHeight="1">
      <c r="A1399" s="7"/>
      <c r="B1399" s="7"/>
      <c r="C1399" s="7"/>
      <c r="D1399" s="7"/>
      <c r="E1399" s="7"/>
      <c r="F1399" s="30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</row>
    <row r="1400" spans="1:21" ht="16.149999999999999" customHeight="1">
      <c r="A1400" s="7"/>
      <c r="B1400" s="7"/>
      <c r="C1400" s="7"/>
      <c r="D1400" s="7"/>
      <c r="E1400" s="7"/>
      <c r="F1400" s="30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</row>
    <row r="1401" spans="1:21" ht="16.149999999999999" customHeight="1">
      <c r="A1401" s="7"/>
      <c r="B1401" s="7"/>
      <c r="C1401" s="7"/>
      <c r="D1401" s="7"/>
      <c r="E1401" s="7"/>
      <c r="F1401" s="30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</row>
    <row r="1402" spans="1:21" ht="16.149999999999999" customHeight="1">
      <c r="A1402" s="7"/>
      <c r="B1402" s="7"/>
      <c r="C1402" s="7"/>
      <c r="D1402" s="7"/>
      <c r="E1402" s="7"/>
      <c r="F1402" s="30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</row>
    <row r="1403" spans="1:21" ht="16.149999999999999" customHeight="1">
      <c r="A1403" s="7"/>
      <c r="B1403" s="7"/>
      <c r="C1403" s="7"/>
      <c r="D1403" s="7"/>
      <c r="E1403" s="7"/>
      <c r="F1403" s="30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</row>
    <row r="1404" spans="1:21" ht="16.149999999999999" customHeight="1">
      <c r="A1404" s="7"/>
      <c r="B1404" s="7"/>
      <c r="C1404" s="7"/>
      <c r="D1404" s="7"/>
      <c r="E1404" s="7"/>
      <c r="F1404" s="30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</row>
    <row r="1405" spans="1:21" ht="16.149999999999999" customHeight="1">
      <c r="A1405" s="7"/>
      <c r="B1405" s="7"/>
      <c r="C1405" s="7"/>
      <c r="D1405" s="7"/>
      <c r="E1405" s="7"/>
      <c r="F1405" s="30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</row>
    <row r="1406" spans="1:21" ht="16.149999999999999" customHeight="1">
      <c r="A1406" s="7"/>
      <c r="B1406" s="7"/>
      <c r="C1406" s="7"/>
      <c r="D1406" s="7"/>
      <c r="E1406" s="7"/>
      <c r="F1406" s="30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</row>
    <row r="1407" spans="1:21" ht="16.149999999999999" customHeight="1">
      <c r="A1407" s="7"/>
      <c r="B1407" s="7"/>
      <c r="C1407" s="7"/>
      <c r="D1407" s="7"/>
      <c r="E1407" s="7"/>
      <c r="F1407" s="30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</row>
    <row r="1408" spans="1:21" ht="16.149999999999999" customHeight="1">
      <c r="A1408" s="7"/>
      <c r="B1408" s="7"/>
      <c r="C1408" s="7"/>
      <c r="D1408" s="7"/>
      <c r="E1408" s="7"/>
      <c r="F1408" s="30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</row>
    <row r="1409" spans="1:21" ht="16.149999999999999" customHeight="1">
      <c r="A1409" s="7"/>
      <c r="B1409" s="7"/>
      <c r="C1409" s="7"/>
      <c r="D1409" s="7"/>
      <c r="E1409" s="7"/>
      <c r="F1409" s="30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</row>
    <row r="1410" spans="1:21" ht="16.149999999999999" customHeight="1">
      <c r="A1410" s="7"/>
      <c r="B1410" s="7"/>
      <c r="C1410" s="7"/>
      <c r="D1410" s="7"/>
      <c r="E1410" s="7"/>
      <c r="F1410" s="30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</row>
    <row r="1411" spans="1:21" ht="16.149999999999999" customHeight="1">
      <c r="A1411" s="7"/>
      <c r="B1411" s="7"/>
      <c r="C1411" s="7"/>
      <c r="D1411" s="7"/>
      <c r="E1411" s="7"/>
      <c r="F1411" s="30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</row>
    <row r="1412" spans="1:21" ht="16.149999999999999" customHeight="1">
      <c r="A1412" s="7"/>
      <c r="B1412" s="7"/>
      <c r="C1412" s="7"/>
      <c r="D1412" s="7"/>
      <c r="E1412" s="7"/>
      <c r="F1412" s="30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</row>
    <row r="1413" spans="1:21" ht="16.149999999999999" customHeight="1">
      <c r="A1413" s="7"/>
      <c r="B1413" s="7"/>
      <c r="C1413" s="7"/>
      <c r="D1413" s="7"/>
      <c r="E1413" s="7"/>
      <c r="F1413" s="30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</row>
    <row r="1414" spans="1:21" ht="16.149999999999999" customHeight="1">
      <c r="A1414" s="7"/>
      <c r="B1414" s="7"/>
      <c r="C1414" s="7"/>
      <c r="D1414" s="7"/>
      <c r="E1414" s="7"/>
      <c r="F1414" s="30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</row>
    <row r="1415" spans="1:21" ht="16.149999999999999" customHeight="1">
      <c r="A1415" s="7"/>
      <c r="B1415" s="7"/>
      <c r="C1415" s="7"/>
      <c r="D1415" s="7"/>
      <c r="E1415" s="7"/>
      <c r="F1415" s="30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</row>
    <row r="1416" spans="1:21" ht="16.149999999999999" customHeight="1">
      <c r="A1416" s="7"/>
      <c r="B1416" s="7"/>
      <c r="C1416" s="7"/>
      <c r="D1416" s="7"/>
      <c r="E1416" s="7"/>
      <c r="F1416" s="30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</row>
    <row r="1417" spans="1:21" ht="16.149999999999999" customHeight="1">
      <c r="A1417" s="7"/>
      <c r="B1417" s="7"/>
      <c r="C1417" s="7"/>
      <c r="D1417" s="7"/>
      <c r="E1417" s="7"/>
      <c r="F1417" s="30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</row>
    <row r="1418" spans="1:21" ht="16.149999999999999" customHeight="1">
      <c r="A1418" s="7"/>
      <c r="B1418" s="7"/>
      <c r="C1418" s="7"/>
      <c r="D1418" s="7"/>
      <c r="E1418" s="7"/>
      <c r="F1418" s="30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</row>
    <row r="1419" spans="1:21" ht="16.149999999999999" customHeight="1">
      <c r="A1419" s="7"/>
      <c r="B1419" s="7"/>
      <c r="C1419" s="7"/>
      <c r="D1419" s="7"/>
      <c r="E1419" s="7"/>
      <c r="F1419" s="30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</row>
    <row r="1420" spans="1:21" ht="16.149999999999999" customHeight="1">
      <c r="A1420" s="7"/>
      <c r="B1420" s="7"/>
      <c r="C1420" s="7"/>
      <c r="D1420" s="7"/>
      <c r="E1420" s="7"/>
      <c r="F1420" s="30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</row>
    <row r="1421" spans="1:21" ht="16.149999999999999" customHeight="1">
      <c r="A1421" s="7"/>
      <c r="B1421" s="7"/>
      <c r="C1421" s="7"/>
      <c r="D1421" s="7"/>
      <c r="E1421" s="7"/>
      <c r="F1421" s="30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</row>
    <row r="1422" spans="1:21" ht="16.149999999999999" customHeight="1">
      <c r="A1422" s="7"/>
      <c r="B1422" s="7"/>
      <c r="C1422" s="7"/>
      <c r="D1422" s="7"/>
      <c r="E1422" s="7"/>
      <c r="F1422" s="30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</row>
    <row r="1423" spans="1:21" ht="16.149999999999999" customHeight="1">
      <c r="A1423" s="7"/>
      <c r="B1423" s="7"/>
      <c r="C1423" s="7"/>
      <c r="D1423" s="7"/>
      <c r="E1423" s="7"/>
      <c r="F1423" s="30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</row>
    <row r="1424" spans="1:21" ht="16.149999999999999" customHeight="1">
      <c r="A1424" s="7"/>
      <c r="B1424" s="7"/>
      <c r="C1424" s="7"/>
      <c r="D1424" s="7"/>
      <c r="E1424" s="7"/>
      <c r="F1424" s="30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</row>
    <row r="1425" spans="1:21" ht="16.149999999999999" customHeight="1">
      <c r="A1425" s="7"/>
      <c r="B1425" s="7"/>
      <c r="C1425" s="7"/>
      <c r="D1425" s="7"/>
      <c r="E1425" s="7"/>
      <c r="F1425" s="30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</row>
    <row r="1426" spans="1:21" ht="16.149999999999999" customHeight="1">
      <c r="A1426" s="7"/>
      <c r="B1426" s="7"/>
      <c r="C1426" s="7"/>
      <c r="D1426" s="7"/>
      <c r="E1426" s="7"/>
      <c r="F1426" s="30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</row>
    <row r="1427" spans="1:21" ht="16.149999999999999" customHeight="1">
      <c r="A1427" s="7"/>
      <c r="B1427" s="7"/>
      <c r="C1427" s="7"/>
      <c r="D1427" s="7"/>
      <c r="E1427" s="7"/>
      <c r="F1427" s="30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</row>
    <row r="1428" spans="1:21" ht="16.149999999999999" customHeight="1">
      <c r="A1428" s="7"/>
      <c r="B1428" s="7"/>
      <c r="C1428" s="7"/>
      <c r="D1428" s="7"/>
      <c r="E1428" s="7"/>
      <c r="F1428" s="30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</row>
    <row r="1429" spans="1:21" ht="16.149999999999999" customHeight="1">
      <c r="A1429" s="7"/>
      <c r="B1429" s="7"/>
      <c r="C1429" s="7"/>
      <c r="D1429" s="7"/>
      <c r="E1429" s="7"/>
      <c r="F1429" s="30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</row>
    <row r="1430" spans="1:21" ht="16.149999999999999" customHeight="1">
      <c r="A1430" s="7"/>
      <c r="B1430" s="7"/>
      <c r="C1430" s="7"/>
      <c r="D1430" s="7"/>
      <c r="E1430" s="7"/>
      <c r="F1430" s="30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</row>
    <row r="1431" spans="1:21" ht="16.149999999999999" customHeight="1">
      <c r="A1431" s="7"/>
      <c r="B1431" s="7"/>
      <c r="C1431" s="7"/>
      <c r="D1431" s="7"/>
      <c r="E1431" s="7"/>
      <c r="F1431" s="30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</row>
    <row r="1432" spans="1:21" ht="16.149999999999999" customHeight="1">
      <c r="A1432" s="7"/>
      <c r="B1432" s="7"/>
      <c r="C1432" s="7"/>
      <c r="D1432" s="7"/>
      <c r="E1432" s="7"/>
      <c r="F1432" s="30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</row>
    <row r="1433" spans="1:21" ht="16.149999999999999" customHeight="1">
      <c r="A1433" s="7"/>
      <c r="B1433" s="7"/>
      <c r="C1433" s="7"/>
      <c r="D1433" s="7"/>
      <c r="E1433" s="7"/>
      <c r="F1433" s="30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</row>
    <row r="1434" spans="1:21" ht="16.149999999999999" customHeight="1">
      <c r="A1434" s="7"/>
      <c r="B1434" s="7"/>
      <c r="C1434" s="7"/>
      <c r="D1434" s="7"/>
      <c r="E1434" s="7"/>
      <c r="F1434" s="30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</row>
    <row r="1435" spans="1:21" ht="16.149999999999999" customHeight="1">
      <c r="A1435" s="7"/>
      <c r="B1435" s="7"/>
      <c r="C1435" s="7"/>
      <c r="D1435" s="7"/>
      <c r="E1435" s="7"/>
      <c r="F1435" s="30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</row>
    <row r="1436" spans="1:21" ht="16.149999999999999" customHeight="1">
      <c r="A1436" s="7"/>
      <c r="B1436" s="7"/>
      <c r="C1436" s="7"/>
      <c r="D1436" s="7"/>
      <c r="E1436" s="7"/>
      <c r="F1436" s="30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</row>
    <row r="1437" spans="1:21" ht="16.149999999999999" customHeight="1">
      <c r="A1437" s="7"/>
      <c r="B1437" s="7"/>
      <c r="C1437" s="7"/>
      <c r="D1437" s="7"/>
      <c r="E1437" s="7"/>
      <c r="F1437" s="30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</row>
    <row r="1438" spans="1:21" ht="16.149999999999999" customHeight="1">
      <c r="A1438" s="7"/>
      <c r="B1438" s="7"/>
      <c r="C1438" s="7"/>
      <c r="D1438" s="7"/>
      <c r="E1438" s="7"/>
      <c r="F1438" s="30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</row>
    <row r="1439" spans="1:21" ht="16.149999999999999" customHeight="1">
      <c r="A1439" s="7"/>
      <c r="B1439" s="7"/>
      <c r="C1439" s="7"/>
      <c r="D1439" s="7"/>
      <c r="E1439" s="7"/>
      <c r="F1439" s="30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</row>
    <row r="1440" spans="1:21" ht="16.149999999999999" customHeight="1">
      <c r="A1440" s="7"/>
      <c r="B1440" s="7"/>
      <c r="C1440" s="7"/>
      <c r="D1440" s="7"/>
      <c r="E1440" s="7"/>
      <c r="F1440" s="30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</row>
    <row r="1441" spans="1:21" ht="16.149999999999999" customHeight="1">
      <c r="A1441" s="7"/>
      <c r="B1441" s="7"/>
      <c r="C1441" s="7"/>
      <c r="D1441" s="7"/>
      <c r="E1441" s="7"/>
      <c r="F1441" s="30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</row>
    <row r="1442" spans="1:21" ht="16.149999999999999" customHeight="1">
      <c r="A1442" s="7"/>
      <c r="B1442" s="7"/>
      <c r="C1442" s="7"/>
      <c r="D1442" s="7"/>
      <c r="E1442" s="7"/>
      <c r="F1442" s="30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</row>
    <row r="1443" spans="1:21" ht="16.149999999999999" customHeight="1">
      <c r="A1443" s="7"/>
      <c r="B1443" s="7"/>
      <c r="C1443" s="7"/>
      <c r="D1443" s="7"/>
      <c r="E1443" s="7"/>
      <c r="F1443" s="30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</row>
    <row r="1444" spans="1:21" ht="16.149999999999999" customHeight="1">
      <c r="A1444" s="7"/>
      <c r="B1444" s="7"/>
      <c r="C1444" s="7"/>
      <c r="D1444" s="7"/>
      <c r="E1444" s="7"/>
      <c r="F1444" s="30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</row>
    <row r="1445" spans="1:21" ht="16.149999999999999" customHeight="1">
      <c r="A1445" s="7"/>
      <c r="B1445" s="7"/>
      <c r="C1445" s="7"/>
      <c r="D1445" s="7"/>
      <c r="E1445" s="7"/>
      <c r="F1445" s="30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</row>
    <row r="1446" spans="1:21" ht="16.149999999999999" customHeight="1">
      <c r="A1446" s="7"/>
      <c r="B1446" s="7"/>
      <c r="C1446" s="7"/>
      <c r="D1446" s="7"/>
      <c r="E1446" s="7"/>
      <c r="F1446" s="30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</row>
    <row r="1447" spans="1:21" ht="16.149999999999999" customHeight="1">
      <c r="A1447" s="7"/>
      <c r="B1447" s="7"/>
      <c r="C1447" s="7"/>
      <c r="D1447" s="7"/>
      <c r="E1447" s="7"/>
      <c r="F1447" s="30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</row>
    <row r="1448" spans="1:21" ht="16.149999999999999" customHeight="1">
      <c r="A1448" s="7"/>
      <c r="B1448" s="7"/>
      <c r="C1448" s="7"/>
      <c r="D1448" s="7"/>
      <c r="E1448" s="7"/>
      <c r="F1448" s="30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</row>
    <row r="1449" spans="1:21" ht="16.149999999999999" customHeight="1">
      <c r="A1449" s="7"/>
      <c r="B1449" s="7"/>
      <c r="C1449" s="7"/>
      <c r="D1449" s="7"/>
      <c r="E1449" s="7"/>
      <c r="F1449" s="30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</row>
    <row r="1450" spans="1:21" ht="16.149999999999999" customHeight="1">
      <c r="A1450" s="7"/>
      <c r="B1450" s="7"/>
      <c r="C1450" s="7"/>
      <c r="D1450" s="7"/>
      <c r="E1450" s="7"/>
      <c r="F1450" s="30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</row>
    <row r="1451" spans="1:21" ht="16.149999999999999" customHeight="1">
      <c r="A1451" s="7"/>
      <c r="B1451" s="7"/>
      <c r="C1451" s="7"/>
      <c r="D1451" s="7"/>
      <c r="E1451" s="7"/>
      <c r="F1451" s="30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</row>
    <row r="1452" spans="1:21" ht="16.149999999999999" customHeight="1">
      <c r="A1452" s="7"/>
      <c r="B1452" s="7"/>
      <c r="C1452" s="7"/>
      <c r="D1452" s="7"/>
      <c r="E1452" s="7"/>
      <c r="F1452" s="30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</row>
    <row r="1453" spans="1:21" ht="16.149999999999999" customHeight="1">
      <c r="A1453" s="7"/>
      <c r="B1453" s="7"/>
      <c r="C1453" s="7"/>
      <c r="D1453" s="7"/>
      <c r="E1453" s="7"/>
      <c r="F1453" s="30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</row>
    <row r="1454" spans="1:21" ht="16.149999999999999" customHeight="1">
      <c r="A1454" s="7"/>
      <c r="B1454" s="7"/>
      <c r="C1454" s="7"/>
      <c r="D1454" s="7"/>
      <c r="E1454" s="7"/>
      <c r="F1454" s="30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</row>
    <row r="1455" spans="1:21" ht="16.149999999999999" customHeight="1">
      <c r="A1455" s="7"/>
      <c r="B1455" s="7"/>
      <c r="C1455" s="7"/>
      <c r="D1455" s="7"/>
      <c r="E1455" s="7"/>
      <c r="F1455" s="30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</row>
    <row r="1456" spans="1:21" ht="16.149999999999999" customHeight="1">
      <c r="A1456" s="7"/>
      <c r="B1456" s="7"/>
      <c r="C1456" s="7"/>
      <c r="D1456" s="7"/>
      <c r="E1456" s="7"/>
      <c r="F1456" s="30"/>
      <c r="G1456" s="7"/>
      <c r="H1456" s="7"/>
      <c r="I1456" s="7"/>
      <c r="U1456" s="7"/>
    </row>
    <row r="1457" spans="1:21" ht="16.149999999999999" customHeight="1">
      <c r="A1457" s="7"/>
      <c r="B1457" s="7"/>
      <c r="C1457" s="7"/>
      <c r="D1457" s="7"/>
      <c r="E1457" s="7"/>
      <c r="F1457" s="30"/>
      <c r="G1457" s="7"/>
      <c r="H1457" s="7"/>
      <c r="U1457" s="7"/>
    </row>
    <row r="1458" spans="1:21" ht="16.149999999999999" customHeight="1">
      <c r="A1458" s="7"/>
      <c r="B1458" s="7"/>
      <c r="C1458" s="7"/>
      <c r="D1458" s="7"/>
      <c r="E1458" s="7"/>
      <c r="U1458" s="7"/>
    </row>
    <row r="1459" spans="1:21" ht="16.149999999999999" customHeight="1">
      <c r="A1459" s="7"/>
      <c r="B1459" s="7"/>
      <c r="C1459" s="7"/>
      <c r="D1459" s="7"/>
      <c r="E1459" s="7"/>
      <c r="U1459" s="7"/>
    </row>
    <row r="1460" spans="1:21" ht="16.149999999999999" customHeight="1">
      <c r="A1460" s="7"/>
      <c r="B1460" s="7"/>
      <c r="C1460" s="7"/>
      <c r="D1460" s="7"/>
      <c r="E1460" s="7"/>
      <c r="U1460" s="7"/>
    </row>
    <row r="1461" spans="1:21" ht="16.149999999999999" customHeight="1">
      <c r="A1461" s="7"/>
      <c r="B1461" s="7"/>
      <c r="C1461" s="7"/>
      <c r="D1461" s="7"/>
      <c r="E1461" s="7"/>
      <c r="U1461" s="7"/>
    </row>
    <row r="1462" spans="1:21" ht="16.149999999999999" customHeight="1">
      <c r="A1462" s="7"/>
      <c r="B1462" s="7"/>
      <c r="C1462" s="7"/>
      <c r="D1462" s="7"/>
      <c r="E1462" s="7"/>
      <c r="U1462" s="7"/>
    </row>
    <row r="1463" spans="1:21" ht="16.149999999999999" customHeight="1">
      <c r="A1463" s="7"/>
      <c r="B1463" s="7"/>
      <c r="C1463" s="7"/>
      <c r="D1463" s="7"/>
      <c r="E1463" s="7"/>
      <c r="U1463" s="7"/>
    </row>
    <row r="1464" spans="1:21" ht="16.149999999999999" customHeight="1">
      <c r="A1464" s="7"/>
      <c r="B1464" s="7"/>
      <c r="C1464" s="7"/>
      <c r="D1464" s="7"/>
      <c r="E1464" s="7"/>
      <c r="U1464" s="7"/>
    </row>
    <row r="1465" spans="1:21" ht="16.149999999999999" customHeight="1">
      <c r="A1465" s="7"/>
      <c r="B1465" s="7"/>
      <c r="C1465" s="7"/>
      <c r="D1465" s="7"/>
      <c r="E1465" s="7"/>
      <c r="U1465" s="7"/>
    </row>
    <row r="1466" spans="1:21" ht="16.149999999999999" customHeight="1">
      <c r="A1466" s="7"/>
      <c r="B1466" s="7"/>
      <c r="C1466" s="7"/>
      <c r="D1466" s="7"/>
      <c r="E1466" s="7"/>
      <c r="U1466" s="7"/>
    </row>
    <row r="1467" spans="1:21" ht="16.149999999999999" customHeight="1">
      <c r="A1467" s="7"/>
      <c r="B1467" s="7"/>
      <c r="C1467" s="7"/>
      <c r="D1467" s="7"/>
      <c r="E1467" s="7"/>
      <c r="U1467" s="7"/>
    </row>
    <row r="1468" spans="1:21" ht="16.149999999999999" customHeight="1">
      <c r="A1468" s="7"/>
      <c r="B1468" s="7"/>
      <c r="C1468" s="7"/>
      <c r="D1468" s="7"/>
      <c r="E1468" s="7"/>
      <c r="U1468" s="7"/>
    </row>
    <row r="1469" spans="1:21" ht="16.149999999999999" customHeight="1">
      <c r="A1469" s="7"/>
      <c r="B1469" s="7"/>
      <c r="C1469" s="7"/>
      <c r="D1469" s="7"/>
      <c r="E1469" s="7"/>
    </row>
    <row r="1470" spans="1:21" ht="16.149999999999999" customHeight="1">
      <c r="A1470" s="7"/>
      <c r="B1470" s="7"/>
      <c r="C1470" s="7"/>
      <c r="D1470" s="7"/>
      <c r="E1470" s="7"/>
    </row>
    <row r="1471" spans="1:21" ht="16.149999999999999" customHeight="1">
      <c r="A1471" s="7"/>
      <c r="B1471" s="7"/>
      <c r="C1471" s="7"/>
      <c r="D1471" s="7"/>
      <c r="E1471" s="7"/>
    </row>
    <row r="1472" spans="1:21" ht="16.149999999999999" customHeight="1">
      <c r="A1472" s="7"/>
      <c r="B1472" s="7"/>
      <c r="C1472" s="7"/>
      <c r="D1472" s="7"/>
      <c r="E1472" s="7"/>
    </row>
    <row r="1473" spans="1:5" ht="16.149999999999999" customHeight="1">
      <c r="A1473" s="7"/>
      <c r="B1473" s="7"/>
      <c r="C1473" s="7"/>
      <c r="D1473" s="7"/>
      <c r="E1473" s="7"/>
    </row>
    <row r="1474" spans="1:5" ht="16.149999999999999" customHeight="1">
      <c r="A1474" s="7"/>
      <c r="B1474" s="7"/>
      <c r="C1474" s="7"/>
      <c r="D1474" s="7"/>
      <c r="E1474" s="7"/>
    </row>
    <row r="1475" spans="1:5" ht="16.149999999999999" customHeight="1">
      <c r="A1475" s="7"/>
      <c r="B1475" s="7"/>
      <c r="C1475" s="7"/>
      <c r="D1475" s="7"/>
      <c r="E1475" s="7"/>
    </row>
    <row r="1476" spans="1:5" ht="16.149999999999999" customHeight="1">
      <c r="A1476" s="7"/>
      <c r="B1476" s="7"/>
      <c r="C1476" s="7"/>
      <c r="D1476" s="7"/>
      <c r="E1476" s="7"/>
    </row>
    <row r="1477" spans="1:5" ht="16.149999999999999" customHeight="1">
      <c r="A1477" s="7"/>
      <c r="B1477" s="7"/>
      <c r="C1477" s="7"/>
      <c r="D1477" s="7"/>
      <c r="E1477" s="7"/>
    </row>
    <row r="1478" spans="1:5" ht="16.149999999999999" customHeight="1">
      <c r="A1478" s="7"/>
      <c r="B1478" s="7"/>
      <c r="C1478" s="7"/>
      <c r="D1478" s="7"/>
      <c r="E1478" s="7"/>
    </row>
    <row r="1479" spans="1:5" ht="16.149999999999999" customHeight="1">
      <c r="A1479" s="7"/>
      <c r="B1479" s="7"/>
      <c r="C1479" s="7"/>
      <c r="D1479" s="7"/>
      <c r="E1479" s="7"/>
    </row>
    <row r="1480" spans="1:5" ht="16.149999999999999" customHeight="1">
      <c r="A1480" s="7"/>
      <c r="B1480" s="7"/>
      <c r="C1480" s="7"/>
      <c r="D1480" s="7"/>
      <c r="E1480" s="7"/>
    </row>
    <row r="1481" spans="1:5" ht="16.149999999999999" customHeight="1">
      <c r="A1481" s="7"/>
      <c r="B1481" s="7"/>
      <c r="C1481" s="7"/>
      <c r="D1481" s="7"/>
      <c r="E1481" s="7"/>
    </row>
    <row r="1482" spans="1:5" ht="16.149999999999999" customHeight="1">
      <c r="A1482" s="7"/>
      <c r="B1482" s="7"/>
      <c r="C1482" s="7"/>
      <c r="D1482" s="7"/>
      <c r="E1482" s="7"/>
    </row>
    <row r="1483" spans="1:5" ht="16.149999999999999" customHeight="1">
      <c r="A1483" s="7"/>
      <c r="B1483" s="7"/>
      <c r="C1483" s="7"/>
      <c r="D1483" s="7"/>
      <c r="E1483" s="7"/>
    </row>
    <row r="1484" spans="1:5" ht="16.149999999999999" customHeight="1">
      <c r="A1484" s="7"/>
      <c r="B1484" s="7"/>
      <c r="C1484" s="7"/>
      <c r="D1484" s="7"/>
      <c r="E1484" s="7"/>
    </row>
    <row r="1485" spans="1:5" ht="16.149999999999999" customHeight="1">
      <c r="A1485" s="7"/>
      <c r="B1485" s="7"/>
      <c r="C1485" s="7"/>
      <c r="D1485" s="7"/>
      <c r="E1485" s="7"/>
    </row>
    <row r="1486" spans="1:5" ht="16.149999999999999" customHeight="1">
      <c r="A1486" s="7"/>
      <c r="B1486" s="7"/>
      <c r="C1486" s="7"/>
      <c r="D1486" s="7"/>
      <c r="E1486" s="7"/>
    </row>
    <row r="1487" spans="1:5" ht="16.149999999999999" customHeight="1">
      <c r="A1487" s="7"/>
      <c r="B1487" s="7"/>
      <c r="C1487" s="7"/>
      <c r="D1487" s="7"/>
      <c r="E1487" s="7"/>
    </row>
    <row r="1488" spans="1:5" ht="16.149999999999999" customHeight="1">
      <c r="A1488" s="7"/>
      <c r="B1488" s="7"/>
      <c r="C1488" s="7"/>
      <c r="D1488" s="7"/>
      <c r="E1488" s="7"/>
    </row>
    <row r="1489" spans="1:5" ht="16.149999999999999" customHeight="1">
      <c r="A1489" s="7"/>
      <c r="B1489" s="7"/>
      <c r="C1489" s="7"/>
      <c r="D1489" s="7"/>
      <c r="E1489" s="7"/>
    </row>
    <row r="1490" spans="1:5" ht="16.149999999999999" customHeight="1">
      <c r="A1490" s="7"/>
      <c r="B1490" s="7"/>
      <c r="C1490" s="7"/>
      <c r="D1490" s="7"/>
      <c r="E1490" s="7"/>
    </row>
    <row r="1491" spans="1:5" ht="16.149999999999999" customHeight="1">
      <c r="A1491" s="7"/>
      <c r="B1491" s="7"/>
      <c r="C1491" s="7"/>
      <c r="D1491" s="7"/>
      <c r="E1491" s="7"/>
    </row>
    <row r="1492" spans="1:5" ht="16.149999999999999" customHeight="1">
      <c r="A1492" s="7"/>
      <c r="B1492" s="7"/>
      <c r="C1492" s="7"/>
      <c r="D1492" s="7"/>
      <c r="E1492" s="7"/>
    </row>
    <row r="1493" spans="1:5" ht="16.149999999999999" customHeight="1">
      <c r="A1493" s="7"/>
      <c r="B1493" s="7"/>
      <c r="C1493" s="7"/>
      <c r="D1493" s="7"/>
      <c r="E1493" s="7"/>
    </row>
    <row r="1494" spans="1:5" ht="16.149999999999999" customHeight="1">
      <c r="A1494" s="7"/>
      <c r="B1494" s="7"/>
      <c r="C1494" s="7"/>
      <c r="D1494" s="7"/>
      <c r="E1494" s="7"/>
    </row>
    <row r="1495" spans="1:5" ht="16.149999999999999" customHeight="1">
      <c r="A1495" s="7"/>
      <c r="B1495" s="7"/>
      <c r="C1495" s="7"/>
      <c r="D1495" s="7"/>
      <c r="E1495" s="7"/>
    </row>
    <row r="1496" spans="1:5" ht="16.149999999999999" customHeight="1">
      <c r="A1496" s="7"/>
      <c r="B1496" s="7"/>
      <c r="C1496" s="7"/>
      <c r="D1496" s="7"/>
      <c r="E1496" s="7"/>
    </row>
    <row r="1497" spans="1:5" ht="16.149999999999999" customHeight="1">
      <c r="A1497" s="7"/>
      <c r="B1497" s="7"/>
      <c r="C1497" s="7"/>
      <c r="D1497" s="7"/>
      <c r="E1497" s="7"/>
    </row>
    <row r="1498" spans="1:5" ht="16.149999999999999" customHeight="1">
      <c r="A1498" s="7"/>
      <c r="B1498" s="7"/>
      <c r="C1498" s="7"/>
      <c r="D1498" s="7"/>
      <c r="E1498" s="7"/>
    </row>
    <row r="1499" spans="1:5" ht="16.149999999999999" customHeight="1">
      <c r="A1499" s="7"/>
      <c r="B1499" s="7"/>
      <c r="C1499" s="7"/>
      <c r="D1499" s="7"/>
      <c r="E1499" s="7"/>
    </row>
  </sheetData>
  <sheetProtection algorithmName="SHA-512" hashValue="8xZbwS5Zaf+35K33peGKjj5xr+EGY9wAxjO713VkHb3YJt3ChEOcdtEpgAw/xvWykjPGxpARCklVgYp+eZFqug==" saltValue="9jaLLCeQIeKH1e7BCOmSlQ==" spinCount="100000" sheet="1" objects="1" scenarios="1"/>
  <sortState ref="B23:U580">
    <sortCondition ref="B23"/>
  </sortState>
  <mergeCells count="5">
    <mergeCell ref="K13:P13"/>
    <mergeCell ref="K14:L14"/>
    <mergeCell ref="N14:O14"/>
    <mergeCell ref="R14:S14"/>
    <mergeCell ref="A9:U9"/>
  </mergeCells>
  <pageMargins left="0.70866141732283472" right="0.70866141732283472" top="0.74803149606299213" bottom="0.74803149606299213" header="0.31496062992125984" footer="0.31496062992125984"/>
  <pageSetup paperSize="5" scale="19" fitToHeight="0" orientation="portrait" horizontalDpi="360" verticalDpi="360" r:id="rId1"/>
  <rowBreaks count="1" manualBreakCount="1">
    <brk id="29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JUNIO 2025</vt:lpstr>
      <vt:lpstr>'NOMINA FIJA JUNIO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NOMINA04</cp:lastModifiedBy>
  <cp:lastPrinted>2025-05-30T13:24:11Z</cp:lastPrinted>
  <dcterms:created xsi:type="dcterms:W3CDTF">2024-12-02T15:26:39Z</dcterms:created>
  <dcterms:modified xsi:type="dcterms:W3CDTF">2025-06-30T14:49:54Z</dcterms:modified>
</cp:coreProperties>
</file>